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Work\Beth\Annual Report\2023\"/>
    </mc:Choice>
  </mc:AlternateContent>
  <xr:revisionPtr revIDLastSave="0" documentId="13_ncr:1_{DDD61722-A069-4B88-B970-8C2776D550F9}" xr6:coauthVersionLast="47" xr6:coauthVersionMax="47" xr10:uidLastSave="{00000000-0000-0000-0000-000000000000}"/>
  <bookViews>
    <workbookView xWindow="-120" yWindow="-120" windowWidth="29040" windowHeight="15840" tabRatio="931" xr2:uid="{00000000-000D-0000-FFFF-FFFF00000000}"/>
  </bookViews>
  <sheets>
    <sheet name="Notes" sheetId="124" r:id="rId1"/>
    <sheet name="Table 1 Annual" sheetId="115" r:id="rId2"/>
    <sheet name="Table 2 Annual" sheetId="119" r:id="rId3"/>
    <sheet name="Table 3 Annual" sheetId="120" r:id="rId4"/>
    <sheet name="Table 4 Annual" sheetId="114" r:id="rId5"/>
    <sheet name="Table 5 Annual" sheetId="121" r:id="rId6"/>
    <sheet name="Table 6 Annual" sheetId="122" r:id="rId7"/>
    <sheet name="Table 7 Annual" sheetId="123" r:id="rId8"/>
    <sheet name="Table 8 Annual" sheetId="117" r:id="rId9"/>
    <sheet name="Table 9 Annual" sheetId="118" r:id="rId10"/>
  </sheets>
  <externalReferences>
    <externalReference r:id="rId11"/>
  </externalReferences>
  <definedNames>
    <definedName name="_10_" localSheetId="0">[1]WGDIST!#REF!</definedName>
    <definedName name="_10_">[1]WGDIST!#REF!</definedName>
    <definedName name="ALL">[1]WGDIST!$A$117:$G$141</definedName>
    <definedName name="_xlnm.Print_Area" localSheetId="1">'Table 1 Annual'!$A$1:$K$37</definedName>
    <definedName name="_xlnm.Print_Area" localSheetId="2">'Table 2 Annual'!$A$1:$I$37</definedName>
    <definedName name="_xlnm.Print_Area" localSheetId="3">'Table 3 Annual'!$A$1:$J$37</definedName>
    <definedName name="_xlnm.Print_Area" localSheetId="4">'Table 4 Annual'!$A$1:$K$29</definedName>
    <definedName name="_xlnm.Print_Area" localSheetId="5">'Table 5 Annual'!$A$1:$I$30</definedName>
    <definedName name="_xlnm.Print_Area" localSheetId="6">'Table 6 Annual'!$A$1:$I$29</definedName>
    <definedName name="_xlnm.Print_Area" localSheetId="9">'Table 9 Annual'!$A$1:$O$46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22" l="1"/>
  <c r="A26" i="121"/>
  <c r="A26" i="114"/>
  <c r="D13" i="123" l="1"/>
  <c r="B6" i="122" l="1"/>
  <c r="B8" i="122"/>
  <c r="B9" i="122"/>
  <c r="B10" i="122"/>
  <c r="B11" i="122"/>
  <c r="B12" i="122"/>
  <c r="B13" i="122"/>
  <c r="B14" i="122"/>
  <c r="B15" i="122"/>
  <c r="B6" i="121"/>
  <c r="B8" i="121"/>
  <c r="B9" i="121"/>
  <c r="B10" i="121"/>
  <c r="B11" i="121"/>
  <c r="B12" i="121"/>
  <c r="B13" i="121"/>
  <c r="B14" i="121"/>
  <c r="B15" i="121"/>
  <c r="B6" i="120"/>
  <c r="B8" i="120"/>
  <c r="B9" i="120"/>
  <c r="B10" i="120"/>
  <c r="B11" i="120"/>
  <c r="B12" i="120"/>
  <c r="B13" i="120"/>
  <c r="B14" i="120"/>
  <c r="B15" i="120"/>
  <c r="B16" i="120"/>
  <c r="B17" i="120"/>
  <c r="B18" i="120"/>
  <c r="B19" i="120"/>
  <c r="B20" i="120"/>
  <c r="B22" i="120"/>
  <c r="B23" i="120"/>
  <c r="B9" i="119"/>
  <c r="B10" i="119"/>
  <c r="B11" i="119"/>
  <c r="B12" i="119"/>
  <c r="B13" i="119"/>
  <c r="B14" i="119"/>
  <c r="B15" i="119"/>
  <c r="B16" i="119"/>
  <c r="B17" i="119"/>
  <c r="B18" i="119"/>
  <c r="B19" i="119"/>
  <c r="B20" i="119"/>
  <c r="B22" i="119"/>
  <c r="B23" i="119"/>
  <c r="B8" i="119"/>
  <c r="B6" i="119"/>
  <c r="C22" i="120"/>
  <c r="D22" i="120"/>
  <c r="E22" i="120"/>
  <c r="F22" i="120"/>
  <c r="G22" i="120"/>
  <c r="H22" i="120"/>
  <c r="I22" i="120"/>
  <c r="C23" i="120"/>
  <c r="D23" i="120"/>
  <c r="E23" i="120"/>
  <c r="F23" i="120"/>
  <c r="G23" i="120"/>
  <c r="H23" i="120"/>
  <c r="I23" i="120"/>
  <c r="C22" i="119"/>
  <c r="D22" i="119"/>
  <c r="E22" i="119"/>
  <c r="F22" i="119"/>
  <c r="G22" i="119"/>
  <c r="H22" i="119"/>
  <c r="I22" i="119"/>
  <c r="C23" i="119"/>
  <c r="D23" i="119"/>
  <c r="E23" i="119"/>
  <c r="F23" i="119"/>
  <c r="G23" i="119"/>
  <c r="H23" i="119"/>
  <c r="I23" i="119"/>
  <c r="I6" i="122"/>
  <c r="H6" i="122"/>
  <c r="G6" i="122"/>
  <c r="F6" i="122"/>
  <c r="E6" i="122"/>
  <c r="D6" i="122"/>
  <c r="C6" i="122"/>
  <c r="C8" i="122"/>
  <c r="D8" i="122"/>
  <c r="E8" i="122"/>
  <c r="F8" i="122"/>
  <c r="G8" i="122"/>
  <c r="H8" i="122"/>
  <c r="I8" i="122"/>
  <c r="C9" i="122"/>
  <c r="D9" i="122"/>
  <c r="E9" i="122"/>
  <c r="F9" i="122"/>
  <c r="G9" i="122"/>
  <c r="H9" i="122"/>
  <c r="I9" i="122"/>
  <c r="C10" i="122"/>
  <c r="D10" i="122"/>
  <c r="E10" i="122"/>
  <c r="F10" i="122"/>
  <c r="G10" i="122"/>
  <c r="H10" i="122"/>
  <c r="I10" i="122"/>
  <c r="C11" i="122"/>
  <c r="D11" i="122"/>
  <c r="E11" i="122"/>
  <c r="F11" i="122"/>
  <c r="G11" i="122"/>
  <c r="H11" i="122"/>
  <c r="I11" i="122"/>
  <c r="C12" i="122"/>
  <c r="D12" i="122"/>
  <c r="E12" i="122"/>
  <c r="F12" i="122"/>
  <c r="G12" i="122"/>
  <c r="H12" i="122"/>
  <c r="I12" i="122"/>
  <c r="C13" i="122"/>
  <c r="D13" i="122"/>
  <c r="E13" i="122"/>
  <c r="F13" i="122"/>
  <c r="G13" i="122"/>
  <c r="H13" i="122"/>
  <c r="I13" i="122"/>
  <c r="C14" i="122"/>
  <c r="D14" i="122"/>
  <c r="E14" i="122"/>
  <c r="F14" i="122"/>
  <c r="G14" i="122"/>
  <c r="H14" i="122"/>
  <c r="I14" i="122"/>
  <c r="C15" i="122"/>
  <c r="D15" i="122"/>
  <c r="E15" i="122"/>
  <c r="F15" i="122"/>
  <c r="G15" i="122"/>
  <c r="H15" i="122"/>
  <c r="I15" i="122"/>
  <c r="I15" i="121"/>
  <c r="H15" i="121"/>
  <c r="G15" i="121"/>
  <c r="F15" i="121"/>
  <c r="E15" i="121"/>
  <c r="D15" i="121"/>
  <c r="C15" i="121"/>
  <c r="I14" i="121"/>
  <c r="H14" i="121"/>
  <c r="G14" i="121"/>
  <c r="F14" i="121"/>
  <c r="E14" i="121"/>
  <c r="D14" i="121"/>
  <c r="C14" i="121"/>
  <c r="I13" i="121"/>
  <c r="H13" i="121"/>
  <c r="G13" i="121"/>
  <c r="F13" i="121"/>
  <c r="E13" i="121"/>
  <c r="D13" i="121"/>
  <c r="C13" i="121"/>
  <c r="I12" i="121"/>
  <c r="H12" i="121"/>
  <c r="G12" i="121"/>
  <c r="F12" i="121"/>
  <c r="E12" i="121"/>
  <c r="D12" i="121"/>
  <c r="C12" i="121"/>
  <c r="I11" i="121"/>
  <c r="H11" i="121"/>
  <c r="G11" i="121"/>
  <c r="F11" i="121"/>
  <c r="E11" i="121"/>
  <c r="D11" i="121"/>
  <c r="C11" i="121"/>
  <c r="I10" i="121"/>
  <c r="H10" i="121"/>
  <c r="G10" i="121"/>
  <c r="F10" i="121"/>
  <c r="E10" i="121"/>
  <c r="D10" i="121"/>
  <c r="C10" i="121"/>
  <c r="I9" i="121"/>
  <c r="H9" i="121"/>
  <c r="G9" i="121"/>
  <c r="F9" i="121"/>
  <c r="E9" i="121"/>
  <c r="D9" i="121"/>
  <c r="C9" i="121"/>
  <c r="I8" i="121"/>
  <c r="H8" i="121"/>
  <c r="G8" i="121"/>
  <c r="F8" i="121"/>
  <c r="E8" i="121"/>
  <c r="D8" i="121"/>
  <c r="C8" i="121"/>
  <c r="C6" i="121"/>
  <c r="D6" i="121"/>
  <c r="E6" i="121"/>
  <c r="F6" i="121"/>
  <c r="G6" i="121"/>
  <c r="H6" i="121"/>
  <c r="I6" i="121"/>
  <c r="I6" i="120"/>
  <c r="H6" i="120"/>
  <c r="G6" i="120"/>
  <c r="F6" i="120"/>
  <c r="E6" i="120"/>
  <c r="D6" i="120"/>
  <c r="C6" i="120"/>
  <c r="C8" i="120"/>
  <c r="D8" i="120"/>
  <c r="E8" i="120"/>
  <c r="F8" i="120"/>
  <c r="G8" i="120"/>
  <c r="H8" i="120"/>
  <c r="I8" i="120"/>
  <c r="C9" i="120"/>
  <c r="D9" i="120"/>
  <c r="E9" i="120"/>
  <c r="F9" i="120"/>
  <c r="G9" i="120"/>
  <c r="H9" i="120"/>
  <c r="I9" i="120"/>
  <c r="C10" i="120"/>
  <c r="D10" i="120"/>
  <c r="E10" i="120"/>
  <c r="F10" i="120"/>
  <c r="G10" i="120"/>
  <c r="H10" i="120"/>
  <c r="I10" i="120"/>
  <c r="C11" i="120"/>
  <c r="D11" i="120"/>
  <c r="E11" i="120"/>
  <c r="F11" i="120"/>
  <c r="G11" i="120"/>
  <c r="H11" i="120"/>
  <c r="I11" i="120"/>
  <c r="C12" i="120"/>
  <c r="D12" i="120"/>
  <c r="E12" i="120"/>
  <c r="F12" i="120"/>
  <c r="G12" i="120"/>
  <c r="H12" i="120"/>
  <c r="I12" i="120"/>
  <c r="C13" i="120"/>
  <c r="D13" i="120"/>
  <c r="E13" i="120"/>
  <c r="F13" i="120"/>
  <c r="G13" i="120"/>
  <c r="H13" i="120"/>
  <c r="I13" i="120"/>
  <c r="C14" i="120"/>
  <c r="D14" i="120"/>
  <c r="E14" i="120"/>
  <c r="F14" i="120"/>
  <c r="G14" i="120"/>
  <c r="H14" i="120"/>
  <c r="I14" i="120"/>
  <c r="C15" i="120"/>
  <c r="D15" i="120"/>
  <c r="E15" i="120"/>
  <c r="F15" i="120"/>
  <c r="G15" i="120"/>
  <c r="H15" i="120"/>
  <c r="I15" i="120"/>
  <c r="C16" i="120"/>
  <c r="D16" i="120"/>
  <c r="E16" i="120"/>
  <c r="F16" i="120"/>
  <c r="G16" i="120"/>
  <c r="H16" i="120"/>
  <c r="I16" i="120"/>
  <c r="C17" i="120"/>
  <c r="D17" i="120"/>
  <c r="E17" i="120"/>
  <c r="F17" i="120"/>
  <c r="G17" i="120"/>
  <c r="H17" i="120"/>
  <c r="I17" i="120"/>
  <c r="C18" i="120"/>
  <c r="D18" i="120"/>
  <c r="E18" i="120"/>
  <c r="F18" i="120"/>
  <c r="G18" i="120"/>
  <c r="H18" i="120"/>
  <c r="I18" i="120"/>
  <c r="C19" i="120"/>
  <c r="D19" i="120"/>
  <c r="E19" i="120"/>
  <c r="F19" i="120"/>
  <c r="G19" i="120"/>
  <c r="H19" i="120"/>
  <c r="I19" i="120"/>
  <c r="C20" i="120"/>
  <c r="D20" i="120"/>
  <c r="E20" i="120"/>
  <c r="F20" i="120"/>
  <c r="G20" i="120"/>
  <c r="H20" i="120"/>
  <c r="I20" i="120"/>
  <c r="I20" i="119"/>
  <c r="H20" i="119"/>
  <c r="G20" i="119"/>
  <c r="F20" i="119"/>
  <c r="E20" i="119"/>
  <c r="D20" i="119"/>
  <c r="C20" i="119"/>
  <c r="I19" i="119"/>
  <c r="H19" i="119"/>
  <c r="G19" i="119"/>
  <c r="F19" i="119"/>
  <c r="E19" i="119"/>
  <c r="D19" i="119"/>
  <c r="C19" i="119"/>
  <c r="I18" i="119"/>
  <c r="H18" i="119"/>
  <c r="G18" i="119"/>
  <c r="F18" i="119"/>
  <c r="E18" i="119"/>
  <c r="D18" i="119"/>
  <c r="C18" i="119"/>
  <c r="I17" i="119"/>
  <c r="H17" i="119"/>
  <c r="G17" i="119"/>
  <c r="F17" i="119"/>
  <c r="E17" i="119"/>
  <c r="D17" i="119"/>
  <c r="C17" i="119"/>
  <c r="I16" i="119"/>
  <c r="H16" i="119"/>
  <c r="G16" i="119"/>
  <c r="F16" i="119"/>
  <c r="E16" i="119"/>
  <c r="D16" i="119"/>
  <c r="C16" i="119"/>
  <c r="I15" i="119"/>
  <c r="H15" i="119"/>
  <c r="G15" i="119"/>
  <c r="F15" i="119"/>
  <c r="E15" i="119"/>
  <c r="D15" i="119"/>
  <c r="C15" i="119"/>
  <c r="I14" i="119"/>
  <c r="H14" i="119"/>
  <c r="G14" i="119"/>
  <c r="F14" i="119"/>
  <c r="E14" i="119"/>
  <c r="D14" i="119"/>
  <c r="C14" i="119"/>
  <c r="I13" i="119"/>
  <c r="H13" i="119"/>
  <c r="G13" i="119"/>
  <c r="F13" i="119"/>
  <c r="E13" i="119"/>
  <c r="D13" i="119"/>
  <c r="C13" i="119"/>
  <c r="I12" i="119"/>
  <c r="H12" i="119"/>
  <c r="G12" i="119"/>
  <c r="F12" i="119"/>
  <c r="E12" i="119"/>
  <c r="D12" i="119"/>
  <c r="C12" i="119"/>
  <c r="I11" i="119"/>
  <c r="H11" i="119"/>
  <c r="G11" i="119"/>
  <c r="F11" i="119"/>
  <c r="E11" i="119"/>
  <c r="D11" i="119"/>
  <c r="C11" i="119"/>
  <c r="I10" i="119"/>
  <c r="H10" i="119"/>
  <c r="G10" i="119"/>
  <c r="F10" i="119"/>
  <c r="E10" i="119"/>
  <c r="D10" i="119"/>
  <c r="C10" i="119"/>
  <c r="I9" i="119"/>
  <c r="H9" i="119"/>
  <c r="G9" i="119"/>
  <c r="F9" i="119"/>
  <c r="E9" i="119"/>
  <c r="D9" i="119"/>
  <c r="C9" i="119"/>
  <c r="I8" i="119"/>
  <c r="H8" i="119"/>
  <c r="G8" i="119"/>
  <c r="F8" i="119"/>
  <c r="E8" i="119"/>
  <c r="D8" i="119"/>
  <c r="C8" i="119"/>
  <c r="C6" i="119"/>
  <c r="D6" i="119"/>
  <c r="E6" i="119"/>
  <c r="F6" i="119"/>
  <c r="G6" i="119"/>
  <c r="H6" i="119"/>
  <c r="I6" i="119"/>
</calcChain>
</file>

<file path=xl/sharedStrings.xml><?xml version="1.0" encoding="utf-8"?>
<sst xmlns="http://schemas.openxmlformats.org/spreadsheetml/2006/main" count="452" uniqueCount="113">
  <si>
    <t>Total</t>
  </si>
  <si>
    <t>Under 5 employees</t>
  </si>
  <si>
    <t>Mean</t>
  </si>
  <si>
    <t>Natural Resources and Mining</t>
  </si>
  <si>
    <t>Construction</t>
  </si>
  <si>
    <t>Manufacturing</t>
  </si>
  <si>
    <t>Wholesale Trade</t>
  </si>
  <si>
    <t>Retail Trade</t>
  </si>
  <si>
    <t>Information</t>
  </si>
  <si>
    <t>Financial Activities</t>
  </si>
  <si>
    <t>Professional and Business Services</t>
  </si>
  <si>
    <t>Leisure and Hospitality</t>
  </si>
  <si>
    <t>Other Services</t>
  </si>
  <si>
    <t>Transportation, Warehousing, and Utilities</t>
  </si>
  <si>
    <t>Total - All Industries</t>
  </si>
  <si>
    <t>5 - 9 employees</t>
  </si>
  <si>
    <t>10 - 19 employees</t>
  </si>
  <si>
    <t>20 - 49 employees</t>
  </si>
  <si>
    <t>50 - 99 employees</t>
  </si>
  <si>
    <t>100 - 249 employees</t>
  </si>
  <si>
    <t>250 - 499 employees</t>
  </si>
  <si>
    <t>500 or more employees</t>
  </si>
  <si>
    <t>$15.00 - $19.99</t>
  </si>
  <si>
    <t xml:space="preserve">     0 (zero) hours reported</t>
  </si>
  <si>
    <t xml:space="preserve">     999 hours reported</t>
  </si>
  <si>
    <t xml:space="preserve">     wages &gt;  $500/hr calculated and &lt; 10 hours reported</t>
  </si>
  <si>
    <t>Records meeting the following conditions have been excluded from this analysis:</t>
  </si>
  <si>
    <t>$20.00 - $29.99</t>
  </si>
  <si>
    <t>$30.00 - $39.99</t>
  </si>
  <si>
    <t>$40.00 - $49.99</t>
  </si>
  <si>
    <t>Non-classifiable</t>
  </si>
  <si>
    <t>Source: Unemployment Insurance Wage Records</t>
  </si>
  <si>
    <t>Median Wage</t>
  </si>
  <si>
    <t>Percent Change from Prior Year</t>
  </si>
  <si>
    <t>All Workers</t>
  </si>
  <si>
    <t>Q1</t>
  </si>
  <si>
    <t>Q2</t>
  </si>
  <si>
    <t>Q3</t>
  </si>
  <si>
    <t>Q4</t>
  </si>
  <si>
    <t>Q5</t>
  </si>
  <si>
    <t>All</t>
  </si>
  <si>
    <t>Quintiles</t>
  </si>
  <si>
    <t>Median</t>
  </si>
  <si>
    <t>Employed in All 4 Quarters</t>
  </si>
  <si>
    <t>Employed 200+ Hours in All 4 Quarters</t>
  </si>
  <si>
    <t>Employed 350+ Hours in All 4 Quarters</t>
  </si>
  <si>
    <r>
      <t>All</t>
    </r>
    <r>
      <rPr>
        <vertAlign val="superscript"/>
        <sz val="12"/>
        <rFont val="Arial"/>
        <family val="2"/>
      </rPr>
      <t>1</t>
    </r>
  </si>
  <si>
    <t>* Count of jobs, where a job is one or more quarter's employment with employer during year.</t>
  </si>
  <si>
    <t xml:space="preserve">   Individuals holding multiple jobs will be counted more than once.</t>
  </si>
  <si>
    <t>N/A</t>
  </si>
  <si>
    <t>Quarterly age records meeting the following conditions have been excluded from this analysis:</t>
  </si>
  <si>
    <t xml:space="preserve">     wages &lt; $7.25/hr (Federal minimum wage) calculated</t>
  </si>
  <si>
    <t>$50.00 - $59.99</t>
  </si>
  <si>
    <t>$60.00 or more</t>
  </si>
  <si>
    <t>Private Educational Services</t>
  </si>
  <si>
    <t>Health Care &amp; Social Assistance</t>
  </si>
  <si>
    <t>State Government</t>
  </si>
  <si>
    <t>Local Government</t>
  </si>
  <si>
    <r>
      <t>All</t>
    </r>
    <r>
      <rPr>
        <vertAlign val="superscript"/>
        <sz val="12"/>
        <rFont val="Arial"/>
        <family val="2"/>
      </rPr>
      <t>2</t>
    </r>
  </si>
  <si>
    <r>
      <t>All</t>
    </r>
    <r>
      <rPr>
        <vertAlign val="superscript"/>
        <sz val="12"/>
        <rFont val="Arial"/>
        <family val="2"/>
      </rPr>
      <t>3</t>
    </r>
  </si>
  <si>
    <r>
      <t>All</t>
    </r>
    <r>
      <rPr>
        <vertAlign val="superscript"/>
        <sz val="12"/>
        <rFont val="Arial"/>
        <family val="2"/>
      </rPr>
      <t>4</t>
    </r>
  </si>
  <si>
    <t>Under $15.00</t>
  </si>
  <si>
    <t>Year-to-Year</t>
  </si>
  <si>
    <t>Percent</t>
  </si>
  <si>
    <t xml:space="preserve">Percent of </t>
  </si>
  <si>
    <t>Yearly</t>
  </si>
  <si>
    <t>Count</t>
  </si>
  <si>
    <t>Change</t>
  </si>
  <si>
    <t>Total SSNs</t>
  </si>
  <si>
    <t>Wages</t>
  </si>
  <si>
    <t>Total Wages</t>
  </si>
  <si>
    <r>
      <t>One Job</t>
    </r>
    <r>
      <rPr>
        <vertAlign val="superscript"/>
        <sz val="12"/>
        <rFont val="Arial"/>
        <family val="2"/>
      </rPr>
      <t>1</t>
    </r>
  </si>
  <si>
    <r>
      <t>Two Jobs</t>
    </r>
    <r>
      <rPr>
        <vertAlign val="superscript"/>
        <sz val="12"/>
        <rFont val="Arial"/>
        <family val="2"/>
      </rPr>
      <t>1</t>
    </r>
  </si>
  <si>
    <t>Three Jobs1</t>
  </si>
  <si>
    <r>
      <t>Four or More Jobs</t>
    </r>
    <r>
      <rPr>
        <vertAlign val="superscript"/>
        <sz val="12"/>
        <rFont val="Arial"/>
        <family val="2"/>
      </rPr>
      <t>1</t>
    </r>
  </si>
  <si>
    <r>
      <t>Two or More Jobs</t>
    </r>
    <r>
      <rPr>
        <vertAlign val="superscript"/>
        <sz val="12"/>
        <rFont val="Arial"/>
        <family val="2"/>
      </rPr>
      <t>1</t>
    </r>
  </si>
  <si>
    <t xml:space="preserve">          - had not worked in Oregon since 1990</t>
  </si>
  <si>
    <t>Percent in workforce one year ago</t>
  </si>
  <si>
    <t xml:space="preserve">     Percent in new primary industry</t>
  </si>
  <si>
    <r>
      <t>1</t>
    </r>
    <r>
      <rPr>
        <sz val="12"/>
        <rFont val="Arial"/>
        <family val="2"/>
      </rPr>
      <t>O</t>
    </r>
    <r>
      <rPr>
        <sz val="12"/>
        <rFont val="Arial"/>
        <family val="2"/>
      </rPr>
      <t>ne or more quarter's employment with an employer during the year.</t>
    </r>
  </si>
  <si>
    <r>
      <t xml:space="preserve">          - returned to Oregon's workforce</t>
    </r>
    <r>
      <rPr>
        <vertAlign val="superscript"/>
        <sz val="12"/>
        <rFont val="Arial"/>
        <family val="2"/>
      </rPr>
      <t>2</t>
    </r>
  </si>
  <si>
    <r>
      <t xml:space="preserve">     Percent in same primary industry</t>
    </r>
    <r>
      <rPr>
        <vertAlign val="superscript"/>
        <sz val="12"/>
        <rFont val="Arial"/>
        <family val="2"/>
      </rPr>
      <t>3</t>
    </r>
  </si>
  <si>
    <t xml:space="preserve">            (2-digit NAICS)</t>
  </si>
  <si>
    <t>Table 1:  Oregon - Number of Jobs by Hourly Wage Level and Broad Industry - 2023*</t>
  </si>
  <si>
    <t>Table 4:  Oregon - Number of Jobs by Hourly Wage Level and Firm Size Class - 2023*</t>
  </si>
  <si>
    <t>Table 2:  Oregon - Fraction of Jobs by Broad Industry by Hourly Wage Level - 2023*</t>
  </si>
  <si>
    <t>Table 3:  Oregon - Fraction of Jobs by Hourly Wage Level by Broad Industry - 2023*</t>
  </si>
  <si>
    <t>Table 5:  Oregon - Fraction of Jobs by Firm Size Class by Hourly Wage Level - 2023*</t>
  </si>
  <si>
    <t>Table 6:  Oregon - Fraction of Jobs by Hourly Wage Level by Firm Size Class - 2023*</t>
  </si>
  <si>
    <t xml:space="preserve">     federal government employment</t>
  </si>
  <si>
    <t>-</t>
  </si>
  <si>
    <t>**Hourly wages for State Government not available for 2023.</t>
  </si>
  <si>
    <t>**Hourly wages for State Government not available for 2023. State government jobs totaled 52,501.</t>
  </si>
  <si>
    <t>**Hourly wages for State Government not available for 2023. State government jobs made up 1.7% of jobs across all industries.</t>
  </si>
  <si>
    <t>Table 7:  Oregon - Unemployment Insurance Wage Record Summary Statistics - 2023</t>
  </si>
  <si>
    <t>- did not work in Oregon in 2022</t>
  </si>
  <si>
    <t>Workers in Oregon's workforce in 2023 who:</t>
  </si>
  <si>
    <r>
      <t>2</t>
    </r>
    <r>
      <rPr>
        <sz val="12"/>
        <rFont val="Arial"/>
        <family val="2"/>
      </rPr>
      <t>Did not work in Oregon in 2022, but have worked in Oregon at some point since 1990.</t>
    </r>
  </si>
  <si>
    <r>
      <t>3</t>
    </r>
    <r>
      <rPr>
        <sz val="12"/>
        <rFont val="Arial"/>
        <family val="2"/>
      </rPr>
      <t>Of SSNs who worked in Oregon in 2023.</t>
    </r>
  </si>
  <si>
    <t>Table 8:  Oregon - Annual Wages by Quintile and Hours Worked - 2023</t>
  </si>
  <si>
    <t>2023 Wages</t>
  </si>
  <si>
    <r>
      <t>1</t>
    </r>
    <r>
      <rPr>
        <sz val="12"/>
        <rFont val="Arial"/>
        <family val="2"/>
      </rPr>
      <t>2,336,343 SSNs</t>
    </r>
  </si>
  <si>
    <r>
      <t>2</t>
    </r>
    <r>
      <rPr>
        <sz val="12"/>
        <rFont val="Arial"/>
        <family val="2"/>
      </rPr>
      <t>1,608,489 SSNs</t>
    </r>
  </si>
  <si>
    <r>
      <t>3</t>
    </r>
    <r>
      <rPr>
        <sz val="12"/>
        <rFont val="Arial"/>
        <family val="2"/>
      </rPr>
      <t>1,197,120 SSNs</t>
    </r>
  </si>
  <si>
    <r>
      <t>4</t>
    </r>
    <r>
      <rPr>
        <sz val="12"/>
        <rFont val="Arial"/>
        <family val="2"/>
      </rPr>
      <t>901,265 SSNs</t>
    </r>
  </si>
  <si>
    <t xml:space="preserve">     State Government workers excluded from current and prior year. Hourly wages for State Government not available for 2023.</t>
  </si>
  <si>
    <t>Table 9:  Oregon - Annual Hourly Wages by Quintile and Hours Worked - 2023</t>
  </si>
  <si>
    <t>2023 Hourly Wages</t>
  </si>
  <si>
    <r>
      <t>1</t>
    </r>
    <r>
      <rPr>
        <sz val="12"/>
        <rFont val="Arial"/>
        <family val="2"/>
      </rPr>
      <t>2,276,702 SSNs</t>
    </r>
  </si>
  <si>
    <r>
      <t>2</t>
    </r>
    <r>
      <rPr>
        <sz val="12"/>
        <rFont val="Arial"/>
        <family val="2"/>
      </rPr>
      <t>1,520,613 SSNs</t>
    </r>
  </si>
  <si>
    <r>
      <t>3</t>
    </r>
    <r>
      <rPr>
        <sz val="12"/>
        <rFont val="Arial"/>
        <family val="2"/>
      </rPr>
      <t>1,183,650 SSNs</t>
    </r>
  </si>
  <si>
    <r>
      <t>4</t>
    </r>
    <r>
      <rPr>
        <sz val="12"/>
        <rFont val="Arial"/>
        <family val="2"/>
      </rPr>
      <t>890,554 SSNs</t>
    </r>
  </si>
  <si>
    <r>
      <rPr>
        <b/>
        <sz val="10"/>
        <rFont val="Arial"/>
        <family val="2"/>
      </rPr>
      <t xml:space="preserve">Note on the median wages in Tables 1-6: </t>
    </r>
    <r>
      <rPr>
        <sz val="10"/>
        <rFont val="Arial"/>
        <family val="2"/>
      </rPr>
      <t xml:space="preserve">
The annual median wage is typically lower than any of the median wage for any of the individual quarters. Higher wage jobs are more likely to be consistent across all quarters and therefore only counted once. Short term and seasonal work tend to be comprised of lower paying jobs, but make up a greater record count in the annual calculation as each new job is counted,  therefore skewing the median lower.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</si>
</sst>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0.0%"/>
    <numFmt numFmtId="167" formatCode="_(* #,##0_);_(* \(#,##0\);_(* &quot;-&quot;??_);_(@_)"/>
    <numFmt numFmtId="168" formatCode="&quot;$&quot;#,##0.00"/>
  </numFmts>
  <fonts count="16" x14ac:knownFonts="1">
    <font>
      <sz val="12"/>
      <name val="Arial"/>
    </font>
    <font>
      <sz val="12"/>
      <name val="Arial"/>
      <family val="2"/>
    </font>
    <font>
      <sz val="8"/>
      <name val="Arial"/>
      <family val="2"/>
    </font>
    <font>
      <i/>
      <sz val="10"/>
      <name val="Arial"/>
      <family val="2"/>
    </font>
    <font>
      <vertAlign val="superscript"/>
      <sz val="12"/>
      <name val="Arial"/>
      <family val="2"/>
    </font>
    <font>
      <sz val="12"/>
      <name val="Arial"/>
      <family val="2"/>
    </font>
    <font>
      <b/>
      <sz val="12"/>
      <name val="Arial"/>
      <family val="2"/>
    </font>
    <font>
      <vertAlign val="superscript"/>
      <sz val="12"/>
      <name val="Arial"/>
      <family val="2"/>
    </font>
    <font>
      <b/>
      <sz val="12"/>
      <color indexed="10"/>
      <name val="Arial"/>
      <family val="2"/>
    </font>
    <font>
      <b/>
      <sz val="12"/>
      <color indexed="10"/>
      <name val="Arial"/>
      <family val="2"/>
    </font>
    <font>
      <b/>
      <sz val="12"/>
      <name val="Arial"/>
      <family val="2"/>
    </font>
    <font>
      <sz val="12"/>
      <name val="Arial"/>
      <family val="2"/>
    </font>
    <font>
      <sz val="12"/>
      <color indexed="10"/>
      <name val="Arial"/>
      <family val="2"/>
    </font>
    <font>
      <sz val="10"/>
      <name val="Arial"/>
      <family val="2"/>
    </font>
    <font>
      <sz val="9"/>
      <color indexed="8"/>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6">
    <border>
      <left/>
      <right/>
      <top/>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9">
    <xf numFmtId="0" fontId="0" fillId="0" borderId="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13" fillId="0" borderId="0"/>
    <xf numFmtId="0" fontId="1" fillId="0" borderId="0"/>
  </cellStyleXfs>
  <cellXfs count="89">
    <xf numFmtId="0" fontId="0" fillId="0" borderId="0" xfId="0"/>
    <xf numFmtId="0" fontId="3" fillId="0" borderId="0" xfId="0" applyFont="1"/>
    <xf numFmtId="168" fontId="0" fillId="0" borderId="0" xfId="0" applyNumberFormat="1"/>
    <xf numFmtId="0" fontId="1" fillId="0" borderId="0" xfId="0" applyFont="1"/>
    <xf numFmtId="0" fontId="6" fillId="0" borderId="0" xfId="0" applyFont="1"/>
    <xf numFmtId="0" fontId="10" fillId="0" borderId="1" xfId="0" applyFont="1" applyBorder="1" applyAlignment="1">
      <alignment horizontal="right" wrapText="1"/>
    </xf>
    <xf numFmtId="0" fontId="1" fillId="0" borderId="0" xfId="0" applyFont="1" applyAlignment="1">
      <alignment horizontal="center"/>
    </xf>
    <xf numFmtId="0" fontId="1" fillId="2" borderId="0" xfId="0" applyFont="1" applyFill="1" applyAlignment="1">
      <alignment horizontal="right"/>
    </xf>
    <xf numFmtId="166" fontId="1" fillId="2" borderId="0" xfId="0" applyNumberFormat="1" applyFont="1" applyFill="1" applyAlignment="1">
      <alignment horizontal="right"/>
    </xf>
    <xf numFmtId="166" fontId="1" fillId="0" borderId="0" xfId="0" applyNumberFormat="1" applyFont="1"/>
    <xf numFmtId="2" fontId="1" fillId="0" borderId="0" xfId="0" applyNumberFormat="1" applyFont="1"/>
    <xf numFmtId="2" fontId="1" fillId="0" borderId="0" xfId="0" applyNumberFormat="1" applyFont="1" applyAlignment="1">
      <alignment horizontal="left"/>
    </xf>
    <xf numFmtId="3" fontId="0" fillId="0" borderId="0" xfId="0" applyNumberFormat="1"/>
    <xf numFmtId="0" fontId="10" fillId="0" borderId="0" xfId="0" applyFont="1"/>
    <xf numFmtId="0" fontId="10" fillId="0" borderId="1" xfId="0" applyFont="1" applyBorder="1"/>
    <xf numFmtId="166" fontId="1" fillId="0" borderId="0" xfId="5" applyNumberFormat="1" applyFont="1" applyFill="1"/>
    <xf numFmtId="164" fontId="1" fillId="0" borderId="0" xfId="2" applyNumberFormat="1" applyFont="1" applyFill="1"/>
    <xf numFmtId="164" fontId="1" fillId="0" borderId="0" xfId="2" applyNumberFormat="1" applyFont="1" applyFill="1" applyAlignment="1">
      <alignment horizontal="right"/>
    </xf>
    <xf numFmtId="166" fontId="0" fillId="0" borderId="0" xfId="0" applyNumberFormat="1"/>
    <xf numFmtId="164" fontId="11" fillId="0" borderId="0" xfId="2" applyNumberFormat="1" applyFont="1" applyFill="1"/>
    <xf numFmtId="0" fontId="11" fillId="0" borderId="0" xfId="0" applyFont="1"/>
    <xf numFmtId="0" fontId="4" fillId="0" borderId="0" xfId="0" applyFont="1"/>
    <xf numFmtId="164" fontId="11" fillId="0" borderId="0" xfId="2" applyNumberFormat="1" applyFont="1" applyFill="1" applyAlignment="1">
      <alignment horizontal="right"/>
    </xf>
    <xf numFmtId="166" fontId="11" fillId="0" borderId="0" xfId="5" applyNumberFormat="1" applyFont="1" applyFill="1"/>
    <xf numFmtId="164" fontId="5" fillId="0" borderId="0" xfId="2" applyNumberFormat="1" applyFont="1" applyFill="1"/>
    <xf numFmtId="0" fontId="5" fillId="0" borderId="0" xfId="0" applyFont="1"/>
    <xf numFmtId="2" fontId="5" fillId="0" borderId="0" xfId="0" applyNumberFormat="1" applyFont="1"/>
    <xf numFmtId="166" fontId="5" fillId="0" borderId="0" xfId="5" applyNumberFormat="1" applyFont="1" applyFill="1"/>
    <xf numFmtId="166" fontId="5" fillId="0" borderId="0" xfId="0" applyNumberFormat="1" applyFont="1"/>
    <xf numFmtId="2" fontId="6" fillId="0" borderId="0" xfId="0" applyNumberFormat="1" applyFont="1"/>
    <xf numFmtId="0" fontId="5" fillId="3" borderId="0" xfId="0" applyFont="1" applyFill="1" applyAlignment="1">
      <alignment horizontal="right"/>
    </xf>
    <xf numFmtId="166" fontId="5" fillId="3" borderId="0" xfId="0" applyNumberFormat="1" applyFont="1" applyFill="1" applyAlignment="1">
      <alignment horizontal="right"/>
    </xf>
    <xf numFmtId="168" fontId="5" fillId="0" borderId="0" xfId="0" applyNumberFormat="1" applyFont="1"/>
    <xf numFmtId="168" fontId="5" fillId="0" borderId="0" xfId="2" applyNumberFormat="1" applyFont="1" applyFill="1"/>
    <xf numFmtId="168" fontId="5" fillId="0" borderId="0" xfId="2" applyNumberFormat="1" applyFont="1" applyFill="1" applyAlignment="1">
      <alignment horizontal="right"/>
    </xf>
    <xf numFmtId="2" fontId="5" fillId="0" borderId="0" xfId="2" applyNumberFormat="1" applyFont="1" applyFill="1" applyAlignment="1">
      <alignment horizontal="right"/>
    </xf>
    <xf numFmtId="2" fontId="4" fillId="0" borderId="0" xfId="0" applyNumberFormat="1" applyFont="1"/>
    <xf numFmtId="166" fontId="6" fillId="0" borderId="0" xfId="0" applyNumberFormat="1" applyFont="1"/>
    <xf numFmtId="0" fontId="10" fillId="0" borderId="1" xfId="0" applyFont="1" applyBorder="1" applyAlignment="1">
      <alignment horizontal="center" wrapText="1"/>
    </xf>
    <xf numFmtId="166" fontId="7" fillId="0" borderId="0" xfId="0" applyNumberFormat="1" applyFont="1"/>
    <xf numFmtId="166" fontId="4" fillId="0" borderId="0" xfId="0" applyNumberFormat="1" applyFont="1"/>
    <xf numFmtId="0" fontId="6" fillId="0" borderId="1" xfId="0" applyFont="1" applyBorder="1" applyAlignment="1">
      <alignment horizontal="right" wrapText="1"/>
    </xf>
    <xf numFmtId="0" fontId="5" fillId="2" borderId="0" xfId="0" applyFont="1" applyFill="1" applyAlignment="1">
      <alignment horizontal="right"/>
    </xf>
    <xf numFmtId="0" fontId="5" fillId="0" borderId="0" xfId="4"/>
    <xf numFmtId="167" fontId="6" fillId="0" borderId="0" xfId="1" applyNumberFormat="1" applyFont="1" applyFill="1" applyBorder="1" applyAlignment="1">
      <alignment horizontal="right"/>
    </xf>
    <xf numFmtId="0" fontId="6" fillId="0" borderId="0" xfId="4" applyFont="1" applyAlignment="1">
      <alignment horizontal="right"/>
    </xf>
    <xf numFmtId="0" fontId="6" fillId="0" borderId="2" xfId="4" applyFont="1" applyBorder="1" applyAlignment="1">
      <alignment horizontal="right"/>
    </xf>
    <xf numFmtId="44" fontId="6" fillId="0" borderId="0" xfId="3" applyFont="1" applyFill="1" applyBorder="1" applyAlignment="1">
      <alignment horizontal="right"/>
    </xf>
    <xf numFmtId="166" fontId="6" fillId="0" borderId="2" xfId="6" applyNumberFormat="1" applyFont="1" applyFill="1" applyBorder="1" applyAlignment="1">
      <alignment horizontal="right"/>
    </xf>
    <xf numFmtId="44" fontId="6" fillId="0" borderId="0" xfId="3" applyFont="1" applyFill="1" applyBorder="1" applyAlignment="1">
      <alignment horizontal="center"/>
    </xf>
    <xf numFmtId="167" fontId="6" fillId="0" borderId="3" xfId="1" applyNumberFormat="1" applyFont="1" applyFill="1" applyBorder="1" applyAlignment="1">
      <alignment horizontal="right"/>
    </xf>
    <xf numFmtId="0" fontId="6" fillId="0" borderId="3" xfId="4" applyFont="1" applyBorder="1" applyAlignment="1">
      <alignment horizontal="right"/>
    </xf>
    <xf numFmtId="0" fontId="6" fillId="0" borderId="4" xfId="4" applyFont="1" applyBorder="1" applyAlignment="1">
      <alignment horizontal="right"/>
    </xf>
    <xf numFmtId="44" fontId="6" fillId="0" borderId="3" xfId="3" applyFont="1" applyFill="1" applyBorder="1" applyAlignment="1">
      <alignment horizontal="right"/>
    </xf>
    <xf numFmtId="166" fontId="6" fillId="0" borderId="4" xfId="6" applyNumberFormat="1" applyFont="1" applyFill="1" applyBorder="1" applyAlignment="1">
      <alignment horizontal="right"/>
    </xf>
    <xf numFmtId="44" fontId="6" fillId="0" borderId="3" xfId="3" applyFont="1" applyFill="1" applyBorder="1" applyAlignment="1">
      <alignment horizontal="center"/>
    </xf>
    <xf numFmtId="167" fontId="5" fillId="0" borderId="0" xfId="1" applyNumberFormat="1" applyFill="1"/>
    <xf numFmtId="166" fontId="5" fillId="0" borderId="0" xfId="6" applyNumberFormat="1" applyFill="1"/>
    <xf numFmtId="166" fontId="5" fillId="0" borderId="2" xfId="6" applyNumberFormat="1" applyFill="1" applyBorder="1"/>
    <xf numFmtId="42" fontId="5" fillId="0" borderId="0" xfId="3" applyNumberFormat="1" applyFill="1"/>
    <xf numFmtId="166" fontId="5" fillId="0" borderId="5" xfId="6" applyNumberFormat="1" applyFill="1" applyBorder="1"/>
    <xf numFmtId="42" fontId="5" fillId="0" borderId="0" xfId="3" applyNumberFormat="1" applyFill="1" applyBorder="1"/>
    <xf numFmtId="42" fontId="5" fillId="0" borderId="0" xfId="3" applyNumberFormat="1" applyFont="1" applyFill="1" applyBorder="1"/>
    <xf numFmtId="44" fontId="5" fillId="0" borderId="0" xfId="3" applyFill="1" applyBorder="1"/>
    <xf numFmtId="44" fontId="5" fillId="0" borderId="0" xfId="3" applyFill="1"/>
    <xf numFmtId="44" fontId="5" fillId="0" borderId="0" xfId="3" applyFont="1" applyFill="1"/>
    <xf numFmtId="167" fontId="5" fillId="0" borderId="0" xfId="4" applyNumberFormat="1"/>
    <xf numFmtId="0" fontId="5" fillId="0" borderId="0" xfId="4" quotePrefix="1"/>
    <xf numFmtId="0" fontId="5" fillId="0" borderId="0" xfId="4" applyAlignment="1">
      <alignment wrapText="1"/>
    </xf>
    <xf numFmtId="165" fontId="5" fillId="0" borderId="0" xfId="4" applyNumberFormat="1"/>
    <xf numFmtId="3" fontId="12" fillId="0" borderId="0" xfId="1" applyNumberFormat="1" applyFont="1" applyFill="1" applyBorder="1" applyAlignment="1">
      <alignment horizontal="right"/>
    </xf>
    <xf numFmtId="3" fontId="12" fillId="0" borderId="0" xfId="4" applyNumberFormat="1" applyFont="1" applyAlignment="1">
      <alignment horizontal="right"/>
    </xf>
    <xf numFmtId="3" fontId="5" fillId="0" borderId="0" xfId="1" applyNumberFormat="1" applyFill="1" applyBorder="1" applyAlignment="1">
      <alignment horizontal="right"/>
    </xf>
    <xf numFmtId="3" fontId="5" fillId="0" borderId="0" xfId="4" applyNumberFormat="1" applyAlignment="1">
      <alignment horizontal="right"/>
    </xf>
    <xf numFmtId="165" fontId="5" fillId="0" borderId="0" xfId="6" applyNumberFormat="1" applyFill="1"/>
    <xf numFmtId="10" fontId="5" fillId="0" borderId="0" xfId="3" applyNumberFormat="1" applyFill="1"/>
    <xf numFmtId="10" fontId="5" fillId="0" borderId="0" xfId="5" applyNumberFormat="1" applyFont="1"/>
    <xf numFmtId="3" fontId="0" fillId="0" borderId="0" xfId="0" quotePrefix="1" applyNumberFormat="1" applyAlignment="1">
      <alignment horizontal="center"/>
    </xf>
    <xf numFmtId="166" fontId="0" fillId="0" borderId="0" xfId="0" quotePrefix="1" applyNumberFormat="1" applyAlignment="1">
      <alignment horizontal="center"/>
    </xf>
    <xf numFmtId="9" fontId="0" fillId="0" borderId="0" xfId="5" applyFont="1"/>
    <xf numFmtId="0" fontId="14" fillId="0" borderId="0" xfId="7" applyFont="1" applyAlignment="1">
      <alignment horizontal="left" vertical="top"/>
    </xf>
    <xf numFmtId="4" fontId="14" fillId="0" borderId="0" xfId="7" applyNumberFormat="1" applyFont="1" applyAlignment="1">
      <alignment horizontal="right" vertical="top"/>
    </xf>
    <xf numFmtId="0" fontId="8" fillId="0" borderId="0" xfId="0" quotePrefix="1" applyFont="1" applyAlignment="1">
      <alignment horizontal="center"/>
    </xf>
    <xf numFmtId="0" fontId="9" fillId="0" borderId="0" xfId="0" quotePrefix="1" applyFont="1" applyAlignment="1">
      <alignment horizontal="center"/>
    </xf>
    <xf numFmtId="0" fontId="10" fillId="0" borderId="1" xfId="0" applyFont="1" applyBorder="1" applyAlignment="1">
      <alignment horizontal="center"/>
    </xf>
    <xf numFmtId="0" fontId="8" fillId="0" borderId="0" xfId="4" quotePrefix="1" applyFont="1" applyAlignment="1">
      <alignment horizontal="center"/>
    </xf>
    <xf numFmtId="0" fontId="8" fillId="0" borderId="0" xfId="0" applyFont="1" applyAlignment="1">
      <alignment horizontal="center"/>
    </xf>
    <xf numFmtId="0" fontId="13" fillId="0" borderId="0" xfId="8" applyFont="1" applyAlignment="1">
      <alignment wrapText="1"/>
    </xf>
    <xf numFmtId="0" fontId="1" fillId="0" borderId="0" xfId="8"/>
  </cellXfs>
  <cellStyles count="9">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 name="Normal 3" xfId="8" xr:uid="{A294CA30-FE46-496A-B1C8-4783D02A49FC}"/>
    <cellStyle name="Normal_Sheet1" xfId="7" xr:uid="{645020E1-E600-4296-BE2F-14795D7B41C0}"/>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Projects/2003/wage%20file/Wage%20Dist/Boo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GDIST"/>
    </sheetNames>
    <sheetDataSet>
      <sheetData sheetId="0">
        <row r="117">
          <cell r="C117" t="str">
            <v xml:space="preserve">        200X Wage Distribution</v>
          </cell>
        </row>
        <row r="118">
          <cell r="C118" t="str">
            <v xml:space="preserve">  of Oregonians, by quarters worked</v>
          </cell>
        </row>
        <row r="120">
          <cell r="A120" t="str">
            <v xml:space="preserve">      Wages</v>
          </cell>
          <cell r="D120" t="str">
            <v xml:space="preserve">   Quarters Worked</v>
          </cell>
        </row>
        <row r="121">
          <cell r="A121" t="str">
            <v>Greater</v>
          </cell>
          <cell r="B121" t="str">
            <v>or Equal</v>
          </cell>
        </row>
        <row r="122">
          <cell r="A122" t="str">
            <v>Than</v>
          </cell>
          <cell r="B122" t="str">
            <v>To</v>
          </cell>
          <cell r="C122" t="str">
            <v>1</v>
          </cell>
          <cell r="D122" t="str">
            <v>2</v>
          </cell>
          <cell r="E122" t="str">
            <v>3</v>
          </cell>
          <cell r="F122" t="str">
            <v>4</v>
          </cell>
          <cell r="G122" t="str">
            <v>Total</v>
          </cell>
        </row>
        <row r="123">
          <cell r="B123">
            <v>0</v>
          </cell>
          <cell r="C123">
            <v>999</v>
          </cell>
          <cell r="D123">
            <v>205</v>
          </cell>
          <cell r="E123">
            <v>76</v>
          </cell>
          <cell r="F123">
            <v>51</v>
          </cell>
          <cell r="G123">
            <v>1331</v>
          </cell>
        </row>
        <row r="124">
          <cell r="A124">
            <v>0</v>
          </cell>
          <cell r="B124">
            <v>5000</v>
          </cell>
          <cell r="C124">
            <v>225984</v>
          </cell>
          <cell r="D124">
            <v>159068</v>
          </cell>
          <cell r="E124">
            <v>85634</v>
          </cell>
          <cell r="F124">
            <v>66155</v>
          </cell>
          <cell r="G124">
            <v>536841</v>
          </cell>
        </row>
        <row r="125">
          <cell r="A125">
            <v>5000</v>
          </cell>
          <cell r="B125">
            <v>10000</v>
          </cell>
          <cell r="C125">
            <v>17639</v>
          </cell>
          <cell r="D125">
            <v>40687</v>
          </cell>
          <cell r="E125">
            <v>62577</v>
          </cell>
          <cell r="F125">
            <v>131635</v>
          </cell>
          <cell r="G125">
            <v>252538</v>
          </cell>
        </row>
        <row r="126">
          <cell r="A126">
            <v>10000</v>
          </cell>
          <cell r="B126">
            <v>15000</v>
          </cell>
          <cell r="C126">
            <v>4856</v>
          </cell>
          <cell r="D126">
            <v>13730</v>
          </cell>
          <cell r="E126">
            <v>30901</v>
          </cell>
          <cell r="F126">
            <v>152844</v>
          </cell>
          <cell r="G126">
            <v>202331</v>
          </cell>
        </row>
        <row r="127">
          <cell r="A127">
            <v>15000</v>
          </cell>
          <cell r="B127">
            <v>20000</v>
          </cell>
          <cell r="C127">
            <v>1582</v>
          </cell>
          <cell r="D127">
            <v>6235</v>
          </cell>
          <cell r="E127">
            <v>16380</v>
          </cell>
          <cell r="F127">
            <v>152700</v>
          </cell>
          <cell r="G127">
            <v>176897</v>
          </cell>
        </row>
        <row r="128">
          <cell r="A128">
            <v>20000</v>
          </cell>
          <cell r="B128">
            <v>25000</v>
          </cell>
          <cell r="C128">
            <v>794</v>
          </cell>
          <cell r="D128">
            <v>3037</v>
          </cell>
          <cell r="E128">
            <v>9235</v>
          </cell>
          <cell r="F128">
            <v>139550</v>
          </cell>
          <cell r="G128">
            <v>152616</v>
          </cell>
        </row>
        <row r="129">
          <cell r="A129">
            <v>25000</v>
          </cell>
          <cell r="B129">
            <v>30000</v>
          </cell>
          <cell r="C129">
            <v>479</v>
          </cell>
          <cell r="D129">
            <v>1775</v>
          </cell>
          <cell r="E129">
            <v>5849</v>
          </cell>
          <cell r="F129">
            <v>123074</v>
          </cell>
          <cell r="G129">
            <v>131177</v>
          </cell>
        </row>
        <row r="130">
          <cell r="A130">
            <v>30000</v>
          </cell>
          <cell r="B130">
            <v>35000</v>
          </cell>
          <cell r="C130">
            <v>280</v>
          </cell>
          <cell r="D130">
            <v>1123</v>
          </cell>
          <cell r="E130">
            <v>4526</v>
          </cell>
          <cell r="F130">
            <v>97057</v>
          </cell>
          <cell r="G130">
            <v>102986</v>
          </cell>
        </row>
        <row r="131">
          <cell r="A131">
            <v>35000</v>
          </cell>
          <cell r="B131">
            <v>40000</v>
          </cell>
          <cell r="C131">
            <v>192</v>
          </cell>
          <cell r="D131">
            <v>624</v>
          </cell>
          <cell r="E131">
            <v>2801</v>
          </cell>
          <cell r="F131">
            <v>76739</v>
          </cell>
          <cell r="G131">
            <v>80356</v>
          </cell>
        </row>
        <row r="132">
          <cell r="A132">
            <v>40000</v>
          </cell>
          <cell r="B132">
            <v>45000</v>
          </cell>
          <cell r="C132">
            <v>115</v>
          </cell>
          <cell r="D132">
            <v>382</v>
          </cell>
          <cell r="E132">
            <v>1782</v>
          </cell>
          <cell r="F132">
            <v>59185</v>
          </cell>
          <cell r="G132">
            <v>61464</v>
          </cell>
        </row>
        <row r="133">
          <cell r="A133">
            <v>45000</v>
          </cell>
          <cell r="B133">
            <v>50000</v>
          </cell>
          <cell r="C133">
            <v>112</v>
          </cell>
          <cell r="D133">
            <v>302</v>
          </cell>
          <cell r="E133">
            <v>1184</v>
          </cell>
          <cell r="F133">
            <v>45494</v>
          </cell>
          <cell r="G133">
            <v>47092</v>
          </cell>
        </row>
        <row r="134">
          <cell r="A134">
            <v>50000</v>
          </cell>
          <cell r="B134">
            <v>55000</v>
          </cell>
          <cell r="C134">
            <v>81</v>
          </cell>
          <cell r="D134">
            <v>208</v>
          </cell>
          <cell r="E134">
            <v>752</v>
          </cell>
          <cell r="F134">
            <v>32829</v>
          </cell>
          <cell r="G134">
            <v>33870</v>
          </cell>
        </row>
        <row r="135">
          <cell r="A135">
            <v>55000</v>
          </cell>
          <cell r="B135">
            <v>60000</v>
          </cell>
          <cell r="C135">
            <v>79</v>
          </cell>
          <cell r="D135">
            <v>161</v>
          </cell>
          <cell r="E135">
            <v>487</v>
          </cell>
          <cell r="F135">
            <v>22746</v>
          </cell>
          <cell r="G135">
            <v>23473</v>
          </cell>
        </row>
        <row r="136">
          <cell r="A136">
            <v>60000</v>
          </cell>
          <cell r="B136">
            <v>80000</v>
          </cell>
          <cell r="C136">
            <v>164</v>
          </cell>
          <cell r="D136">
            <v>376</v>
          </cell>
          <cell r="E136">
            <v>1041</v>
          </cell>
          <cell r="F136">
            <v>43016</v>
          </cell>
          <cell r="G136">
            <v>44597</v>
          </cell>
        </row>
        <row r="137">
          <cell r="A137">
            <v>80000</v>
          </cell>
          <cell r="B137">
            <v>100000</v>
          </cell>
          <cell r="C137">
            <v>89</v>
          </cell>
          <cell r="D137">
            <v>170</v>
          </cell>
          <cell r="E137">
            <v>435</v>
          </cell>
          <cell r="F137">
            <v>14557</v>
          </cell>
          <cell r="G137">
            <v>15251</v>
          </cell>
        </row>
        <row r="138">
          <cell r="A138">
            <v>100000</v>
          </cell>
          <cell r="B138">
            <v>200000</v>
          </cell>
          <cell r="C138">
            <v>155</v>
          </cell>
          <cell r="D138">
            <v>186</v>
          </cell>
          <cell r="E138">
            <v>577</v>
          </cell>
          <cell r="F138">
            <v>16155</v>
          </cell>
          <cell r="G138">
            <v>17073</v>
          </cell>
        </row>
        <row r="139">
          <cell r="A139">
            <v>200000</v>
          </cell>
          <cell r="B139">
            <v>400000</v>
          </cell>
          <cell r="C139">
            <v>62</v>
          </cell>
          <cell r="D139">
            <v>37</v>
          </cell>
          <cell r="E139">
            <v>136</v>
          </cell>
          <cell r="F139">
            <v>3848</v>
          </cell>
          <cell r="G139">
            <v>4083</v>
          </cell>
        </row>
        <row r="140">
          <cell r="A140">
            <v>400000</v>
          </cell>
          <cell r="C140">
            <v>20</v>
          </cell>
          <cell r="D140">
            <v>20</v>
          </cell>
          <cell r="E140">
            <v>52</v>
          </cell>
          <cell r="F140">
            <v>1017</v>
          </cell>
          <cell r="G140">
            <v>1109</v>
          </cell>
        </row>
        <row r="141">
          <cell r="A141" t="str">
            <v xml:space="preserve">      Total</v>
          </cell>
          <cell r="C141">
            <v>253682</v>
          </cell>
          <cell r="D141">
            <v>228326</v>
          </cell>
          <cell r="E141">
            <v>224425</v>
          </cell>
          <cell r="F141">
            <v>1178652</v>
          </cell>
          <cell r="G141">
            <v>1885085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320A-79D8-406C-85D7-A8D9CBC04F93}">
  <sheetPr>
    <tabColor theme="6" tint="0.39997558519241921"/>
  </sheetPr>
  <dimension ref="A1"/>
  <sheetViews>
    <sheetView tabSelected="1" workbookViewId="0"/>
  </sheetViews>
  <sheetFormatPr defaultRowHeight="15" x14ac:dyDescent="0.2"/>
  <cols>
    <col min="1" max="1" width="74.109375" style="88" customWidth="1"/>
    <col min="2" max="16384" width="8.88671875" style="88"/>
  </cols>
  <sheetData>
    <row r="1" spans="1:1" ht="63.75" x14ac:dyDescent="0.2">
      <c r="A1" s="87" t="s">
        <v>112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pageSetUpPr fitToPage="1"/>
  </sheetPr>
  <dimension ref="A2:O49"/>
  <sheetViews>
    <sheetView zoomScale="75" workbookViewId="0">
      <selection activeCell="A2" sqref="A2:O2"/>
    </sheetView>
  </sheetViews>
  <sheetFormatPr defaultColWidth="8.77734375" defaultRowHeight="15" x14ac:dyDescent="0.2"/>
  <cols>
    <col min="1" max="6" width="8.77734375" style="3"/>
    <col min="7" max="7" width="10.44140625" style="3" customWidth="1"/>
    <col min="8" max="8" width="6.88671875" style="3" customWidth="1"/>
    <col min="9" max="16384" width="8.77734375" style="3"/>
  </cols>
  <sheetData>
    <row r="2" spans="1:15" ht="15.75" x14ac:dyDescent="0.25">
      <c r="A2" s="86" t="s">
        <v>106</v>
      </c>
      <c r="B2" s="86"/>
      <c r="C2" s="86"/>
      <c r="D2" s="86"/>
      <c r="E2" s="86"/>
      <c r="F2" s="86"/>
      <c r="G2" s="86"/>
      <c r="H2" s="86"/>
      <c r="I2" s="86"/>
      <c r="J2" s="86"/>
      <c r="K2" s="86"/>
      <c r="L2" s="86"/>
      <c r="M2" s="86"/>
      <c r="N2" s="86"/>
      <c r="O2" s="86"/>
    </row>
    <row r="4" spans="1:15" ht="15.75" x14ac:dyDescent="0.25">
      <c r="C4" s="4" t="s">
        <v>107</v>
      </c>
      <c r="K4" s="4" t="s">
        <v>33</v>
      </c>
      <c r="M4" s="6"/>
    </row>
    <row r="6" spans="1:15" ht="15.75" x14ac:dyDescent="0.25">
      <c r="C6" s="4" t="s">
        <v>34</v>
      </c>
      <c r="K6" s="4" t="s">
        <v>34</v>
      </c>
    </row>
    <row r="8" spans="1:15" ht="18" x14ac:dyDescent="0.2">
      <c r="A8" s="7"/>
      <c r="B8" s="7" t="s">
        <v>46</v>
      </c>
      <c r="C8" s="7" t="s">
        <v>35</v>
      </c>
      <c r="D8" s="7" t="s">
        <v>36</v>
      </c>
      <c r="E8" s="7" t="s">
        <v>37</v>
      </c>
      <c r="F8" s="7" t="s">
        <v>38</v>
      </c>
      <c r="G8" s="7" t="s">
        <v>39</v>
      </c>
      <c r="H8" s="7"/>
      <c r="I8" s="7"/>
      <c r="J8" s="8" t="s">
        <v>40</v>
      </c>
      <c r="K8" s="7" t="s">
        <v>35</v>
      </c>
      <c r="L8" s="7" t="s">
        <v>36</v>
      </c>
      <c r="M8" s="7" t="s">
        <v>37</v>
      </c>
      <c r="N8" s="7" t="s">
        <v>38</v>
      </c>
      <c r="O8" s="7" t="s">
        <v>39</v>
      </c>
    </row>
    <row r="9" spans="1:15" x14ac:dyDescent="0.2">
      <c r="A9" s="3" t="s">
        <v>41</v>
      </c>
      <c r="B9" s="32"/>
      <c r="C9" s="33">
        <v>18.059999999999999</v>
      </c>
      <c r="D9" s="33">
        <v>22.89</v>
      </c>
      <c r="E9" s="33">
        <v>30.56</v>
      </c>
      <c r="F9" s="33">
        <v>48.48</v>
      </c>
      <c r="G9" s="34" t="s">
        <v>49</v>
      </c>
      <c r="H9" s="24"/>
      <c r="I9" s="25" t="s">
        <v>41</v>
      </c>
      <c r="J9" s="27"/>
      <c r="K9" s="15">
        <v>4.8780487804878037E-2</v>
      </c>
      <c r="L9" s="15">
        <v>5.7763401109057297E-2</v>
      </c>
      <c r="M9" s="15">
        <v>5.1617343427391597E-2</v>
      </c>
      <c r="N9" s="15">
        <v>4.3253712072304669E-2</v>
      </c>
      <c r="O9" s="35" t="s">
        <v>49</v>
      </c>
    </row>
    <row r="10" spans="1:15" x14ac:dyDescent="0.2">
      <c r="A10" s="3" t="s">
        <v>2</v>
      </c>
      <c r="B10" s="33">
        <v>39.348798208988299</v>
      </c>
      <c r="C10" s="33">
        <v>15.83137</v>
      </c>
      <c r="D10" s="33">
        <v>20.34497</v>
      </c>
      <c r="E10" s="33">
        <v>26.344429999999999</v>
      </c>
      <c r="F10" s="33">
        <v>38.038460000000001</v>
      </c>
      <c r="G10" s="33">
        <v>96.205770000000001</v>
      </c>
      <c r="H10" s="25"/>
      <c r="I10" s="25" t="s">
        <v>2</v>
      </c>
      <c r="J10" s="15">
        <v>4.2260257341959089E-2</v>
      </c>
      <c r="K10" s="15">
        <v>4.9006842802401529E-2</v>
      </c>
      <c r="L10" s="15">
        <v>5.3942564319342218E-2</v>
      </c>
      <c r="M10" s="15">
        <v>5.490594936582139E-2</v>
      </c>
      <c r="N10" s="15">
        <v>4.8131404186467969E-2</v>
      </c>
      <c r="O10" s="15">
        <v>3.3057688838491861E-2</v>
      </c>
    </row>
    <row r="11" spans="1:15" x14ac:dyDescent="0.2">
      <c r="A11" s="3" t="s">
        <v>42</v>
      </c>
      <c r="B11" s="33">
        <v>26.12</v>
      </c>
      <c r="C11" s="33">
        <v>16.010000000000002</v>
      </c>
      <c r="D11" s="33">
        <v>20.239999999999998</v>
      </c>
      <c r="E11" s="33">
        <v>26.12</v>
      </c>
      <c r="F11" s="33">
        <v>37.28</v>
      </c>
      <c r="G11" s="33">
        <v>68.73</v>
      </c>
      <c r="H11" s="25"/>
      <c r="I11" s="25" t="s">
        <v>42</v>
      </c>
      <c r="J11" s="15">
        <v>5.2377115229653527E-2</v>
      </c>
      <c r="K11" s="15">
        <v>4.9148099606815321E-2</v>
      </c>
      <c r="L11" s="15">
        <v>5.1975051975051978E-2</v>
      </c>
      <c r="M11" s="15">
        <v>5.1953282319774578E-2</v>
      </c>
      <c r="N11" s="15">
        <v>4.9549549549549488E-2</v>
      </c>
      <c r="O11" s="15">
        <v>3.3689276582944953E-2</v>
      </c>
    </row>
    <row r="12" spans="1:15" x14ac:dyDescent="0.2">
      <c r="B12" s="26"/>
      <c r="C12" s="26"/>
      <c r="D12" s="26"/>
      <c r="E12" s="26"/>
      <c r="F12" s="26"/>
      <c r="G12" s="26"/>
      <c r="H12" s="25"/>
      <c r="I12" s="25"/>
      <c r="J12" s="27"/>
      <c r="K12" s="28"/>
      <c r="L12" s="28"/>
      <c r="M12" s="28"/>
      <c r="N12" s="28"/>
      <c r="O12" s="28"/>
    </row>
    <row r="13" spans="1:15" ht="18" x14ac:dyDescent="0.2">
      <c r="B13" s="36" t="s">
        <v>108</v>
      </c>
      <c r="C13" s="26"/>
      <c r="D13" s="26"/>
      <c r="E13" s="26"/>
      <c r="F13" s="26"/>
      <c r="G13" s="26"/>
      <c r="H13" s="25"/>
      <c r="I13" s="25"/>
      <c r="J13" s="40"/>
      <c r="K13" s="28"/>
      <c r="L13" s="28"/>
      <c r="M13" s="28"/>
      <c r="N13" s="28"/>
      <c r="O13" s="28"/>
    </row>
    <row r="14" spans="1:15" x14ac:dyDescent="0.2">
      <c r="B14" s="26"/>
      <c r="C14" s="26"/>
      <c r="D14" s="26"/>
      <c r="E14" s="26"/>
      <c r="F14" s="26"/>
      <c r="G14" s="26"/>
      <c r="H14" s="25"/>
      <c r="I14" s="25"/>
      <c r="J14" s="28"/>
      <c r="K14" s="28"/>
      <c r="L14" s="28"/>
      <c r="M14" s="28"/>
      <c r="N14" s="28"/>
      <c r="O14" s="28"/>
    </row>
    <row r="15" spans="1:15" ht="15.75" x14ac:dyDescent="0.25">
      <c r="B15" s="26"/>
      <c r="C15" s="29" t="s">
        <v>43</v>
      </c>
      <c r="D15" s="26"/>
      <c r="E15" s="26"/>
      <c r="F15" s="26"/>
      <c r="G15" s="26"/>
      <c r="H15" s="25"/>
      <c r="I15" s="25"/>
      <c r="J15" s="28"/>
      <c r="K15" s="37" t="s">
        <v>43</v>
      </c>
      <c r="L15" s="28"/>
      <c r="M15" s="28"/>
      <c r="N15" s="28"/>
      <c r="O15" s="28"/>
    </row>
    <row r="16" spans="1:15" x14ac:dyDescent="0.2">
      <c r="B16" s="26"/>
      <c r="C16" s="26"/>
      <c r="D16" s="26"/>
      <c r="E16" s="26"/>
      <c r="F16" s="26"/>
      <c r="G16" s="26"/>
      <c r="H16" s="25"/>
      <c r="I16" s="25"/>
      <c r="J16" s="28"/>
      <c r="K16" s="28"/>
      <c r="L16" s="28"/>
      <c r="M16" s="28"/>
      <c r="N16" s="28"/>
      <c r="O16" s="28"/>
    </row>
    <row r="17" spans="1:15" ht="18" x14ac:dyDescent="0.2">
      <c r="A17" s="7"/>
      <c r="B17" s="42" t="s">
        <v>58</v>
      </c>
      <c r="C17" s="30" t="s">
        <v>35</v>
      </c>
      <c r="D17" s="30" t="s">
        <v>36</v>
      </c>
      <c r="E17" s="30" t="s">
        <v>37</v>
      </c>
      <c r="F17" s="30" t="s">
        <v>38</v>
      </c>
      <c r="G17" s="30" t="s">
        <v>39</v>
      </c>
      <c r="H17" s="30"/>
      <c r="I17" s="30"/>
      <c r="J17" s="31" t="s">
        <v>40</v>
      </c>
      <c r="K17" s="30" t="s">
        <v>35</v>
      </c>
      <c r="L17" s="30" t="s">
        <v>36</v>
      </c>
      <c r="M17" s="30" t="s">
        <v>37</v>
      </c>
      <c r="N17" s="30" t="s">
        <v>38</v>
      </c>
      <c r="O17" s="30" t="s">
        <v>39</v>
      </c>
    </row>
    <row r="18" spans="1:15" x14ac:dyDescent="0.2">
      <c r="A18" s="3" t="s">
        <v>41</v>
      </c>
      <c r="B18" s="32"/>
      <c r="C18" s="33">
        <v>19.89</v>
      </c>
      <c r="D18" s="33">
        <v>25.46</v>
      </c>
      <c r="E18" s="33">
        <v>34.06</v>
      </c>
      <c r="F18" s="33">
        <v>52.93</v>
      </c>
      <c r="G18" s="34" t="s">
        <v>49</v>
      </c>
      <c r="H18" s="24"/>
      <c r="I18" s="25" t="s">
        <v>41</v>
      </c>
      <c r="J18" s="27"/>
      <c r="K18" s="15">
        <v>5.9669685668620187E-2</v>
      </c>
      <c r="L18" s="15">
        <v>6.1718098415346138E-2</v>
      </c>
      <c r="M18" s="15">
        <v>5.6124031007752012E-2</v>
      </c>
      <c r="N18" s="15">
        <v>5.0823903116934729E-2</v>
      </c>
      <c r="O18" s="35" t="s">
        <v>49</v>
      </c>
    </row>
    <row r="19" spans="1:15" x14ac:dyDescent="0.2">
      <c r="A19" s="3" t="s">
        <v>2</v>
      </c>
      <c r="B19" s="33">
        <v>41.300431924493601</v>
      </c>
      <c r="C19" s="33">
        <v>17.105720000000002</v>
      </c>
      <c r="D19" s="33">
        <v>22.561520000000002</v>
      </c>
      <c r="E19" s="33">
        <v>29.345479999999998</v>
      </c>
      <c r="F19" s="33">
        <v>42.151110000000003</v>
      </c>
      <c r="G19" s="33">
        <v>95.358620000000002</v>
      </c>
      <c r="H19" s="25"/>
      <c r="I19" s="25" t="s">
        <v>2</v>
      </c>
      <c r="J19" s="15">
        <v>4.8324787999696792E-2</v>
      </c>
      <c r="K19" s="15">
        <v>5.1412878389749693E-2</v>
      </c>
      <c r="L19" s="15">
        <v>6.3737938279067277E-2</v>
      </c>
      <c r="M19" s="15">
        <v>5.8852395251280658E-2</v>
      </c>
      <c r="N19" s="15">
        <v>5.2784447873431499E-2</v>
      </c>
      <c r="O19" s="15">
        <v>3.8899029994612602E-2</v>
      </c>
    </row>
    <row r="20" spans="1:15" x14ac:dyDescent="0.2">
      <c r="A20" s="3" t="s">
        <v>42</v>
      </c>
      <c r="B20" s="33">
        <v>29.13</v>
      </c>
      <c r="C20" s="33">
        <v>17.36</v>
      </c>
      <c r="D20" s="33">
        <v>22.51</v>
      </c>
      <c r="E20" s="33">
        <v>29.14</v>
      </c>
      <c r="F20" s="33">
        <v>41.48</v>
      </c>
      <c r="G20" s="33">
        <v>73.13</v>
      </c>
      <c r="H20" s="25"/>
      <c r="I20" s="25" t="s">
        <v>42</v>
      </c>
      <c r="J20" s="15">
        <v>5.9272727272727227E-2</v>
      </c>
      <c r="K20" s="15">
        <v>5.1483949121744262E-2</v>
      </c>
      <c r="L20" s="15">
        <v>6.5814393939393964E-2</v>
      </c>
      <c r="M20" s="15">
        <v>5.9251181388585927E-2</v>
      </c>
      <c r="N20" s="15">
        <v>5.252473991372749E-2</v>
      </c>
      <c r="O20" s="15">
        <v>4.7257625662322743E-2</v>
      </c>
    </row>
    <row r="21" spans="1:15" x14ac:dyDescent="0.2">
      <c r="B21" s="26"/>
      <c r="C21" s="26"/>
      <c r="D21" s="26"/>
      <c r="E21" s="26"/>
      <c r="F21" s="26"/>
      <c r="G21" s="26"/>
      <c r="H21" s="25"/>
      <c r="I21" s="25"/>
      <c r="J21" s="25"/>
      <c r="K21" s="25"/>
      <c r="L21" s="25"/>
      <c r="M21" s="25"/>
      <c r="N21" s="25"/>
      <c r="O21" s="25"/>
    </row>
    <row r="22" spans="1:15" ht="18" x14ac:dyDescent="0.2">
      <c r="B22" s="36" t="s">
        <v>109</v>
      </c>
      <c r="C22" s="26"/>
      <c r="D22" s="26"/>
      <c r="E22" s="26"/>
      <c r="F22" s="26"/>
      <c r="G22" s="26"/>
      <c r="H22" s="25"/>
      <c r="I22" s="25"/>
      <c r="J22" s="25"/>
      <c r="K22" s="25"/>
      <c r="L22" s="25"/>
      <c r="M22" s="25"/>
      <c r="N22" s="25"/>
      <c r="O22" s="25"/>
    </row>
    <row r="23" spans="1:15" x14ac:dyDescent="0.2">
      <c r="B23" s="26"/>
      <c r="C23" s="26"/>
      <c r="D23" s="26"/>
      <c r="E23" s="26"/>
      <c r="F23" s="26"/>
      <c r="G23" s="26"/>
      <c r="H23" s="25"/>
      <c r="I23" s="25"/>
      <c r="J23" s="25"/>
      <c r="K23" s="25"/>
      <c r="L23" s="25"/>
      <c r="M23" s="25"/>
      <c r="N23" s="25"/>
      <c r="O23" s="25"/>
    </row>
    <row r="24" spans="1:15" ht="15.75" x14ac:dyDescent="0.25">
      <c r="B24" s="26"/>
      <c r="C24" s="29" t="s">
        <v>44</v>
      </c>
      <c r="D24" s="26"/>
      <c r="E24" s="26"/>
      <c r="F24" s="26"/>
      <c r="G24" s="26"/>
      <c r="H24" s="25"/>
      <c r="I24" s="25"/>
      <c r="J24" s="28"/>
      <c r="K24" s="4" t="s">
        <v>44</v>
      </c>
      <c r="L24" s="28"/>
      <c r="M24" s="28"/>
      <c r="N24" s="28"/>
      <c r="O24" s="28"/>
    </row>
    <row r="25" spans="1:15" x14ac:dyDescent="0.2">
      <c r="B25" s="26"/>
      <c r="C25" s="26"/>
      <c r="D25" s="26"/>
      <c r="E25" s="26"/>
      <c r="F25" s="26"/>
      <c r="G25" s="26"/>
      <c r="H25" s="25"/>
      <c r="I25" s="25"/>
      <c r="J25" s="28"/>
      <c r="K25" s="28"/>
      <c r="L25" s="28"/>
      <c r="M25" s="28"/>
      <c r="N25" s="28"/>
      <c r="O25" s="28"/>
    </row>
    <row r="26" spans="1:15" ht="18" x14ac:dyDescent="0.2">
      <c r="A26" s="7"/>
      <c r="B26" s="42" t="s">
        <v>59</v>
      </c>
      <c r="C26" s="30" t="s">
        <v>35</v>
      </c>
      <c r="D26" s="30" t="s">
        <v>36</v>
      </c>
      <c r="E26" s="30" t="s">
        <v>37</v>
      </c>
      <c r="F26" s="30" t="s">
        <v>38</v>
      </c>
      <c r="G26" s="30" t="s">
        <v>39</v>
      </c>
      <c r="H26" s="30"/>
      <c r="I26" s="30"/>
      <c r="J26" s="31" t="s">
        <v>40</v>
      </c>
      <c r="K26" s="30" t="s">
        <v>35</v>
      </c>
      <c r="L26" s="30" t="s">
        <v>36</v>
      </c>
      <c r="M26" s="30" t="s">
        <v>37</v>
      </c>
      <c r="N26" s="30" t="s">
        <v>38</v>
      </c>
      <c r="O26" s="30" t="s">
        <v>39</v>
      </c>
    </row>
    <row r="27" spans="1:15" x14ac:dyDescent="0.2">
      <c r="A27" s="3" t="s">
        <v>41</v>
      </c>
      <c r="B27" s="32"/>
      <c r="C27" s="33">
        <v>21.21</v>
      </c>
      <c r="D27" s="33">
        <v>27.25</v>
      </c>
      <c r="E27" s="33">
        <v>36.42</v>
      </c>
      <c r="F27" s="33">
        <v>55.8</v>
      </c>
      <c r="G27" s="34" t="s">
        <v>49</v>
      </c>
      <c r="H27" s="24"/>
      <c r="I27" s="25" t="s">
        <v>41</v>
      </c>
      <c r="J27" s="27"/>
      <c r="K27" s="15">
        <v>6.3157894736842191E-2</v>
      </c>
      <c r="L27" s="15">
        <v>6.1550447993766973E-2</v>
      </c>
      <c r="M27" s="15">
        <v>5.7798431600348588E-2</v>
      </c>
      <c r="N27" s="15">
        <v>5.4421768707482908E-2</v>
      </c>
      <c r="O27" s="35" t="s">
        <v>49</v>
      </c>
    </row>
    <row r="28" spans="1:15" x14ac:dyDescent="0.2">
      <c r="A28" s="3" t="s">
        <v>2</v>
      </c>
      <c r="B28" s="33">
        <v>43.1861873104381</v>
      </c>
      <c r="C28" s="33">
        <v>18.083020000000001</v>
      </c>
      <c r="D28" s="33">
        <v>24.117049999999999</v>
      </c>
      <c r="E28" s="33">
        <v>31.3902</v>
      </c>
      <c r="F28" s="33">
        <v>44.836379999999998</v>
      </c>
      <c r="G28" s="33">
        <v>97.530240000000006</v>
      </c>
      <c r="H28" s="25"/>
      <c r="I28" s="25" t="s">
        <v>2</v>
      </c>
      <c r="J28" s="15">
        <v>5.1601410897725922E-2</v>
      </c>
      <c r="K28" s="15">
        <v>5.5257549550306782E-2</v>
      </c>
      <c r="L28" s="15">
        <v>6.4094848392058271E-2</v>
      </c>
      <c r="M28" s="15">
        <v>5.9356668504808079E-2</v>
      </c>
      <c r="N28" s="15">
        <v>5.6590354606118463E-2</v>
      </c>
      <c r="O28" s="15">
        <v>4.3289954842225968E-2</v>
      </c>
    </row>
    <row r="29" spans="1:15" x14ac:dyDescent="0.2">
      <c r="A29" s="3" t="s">
        <v>42</v>
      </c>
      <c r="B29" s="33">
        <v>31.17</v>
      </c>
      <c r="C29" s="33">
        <v>18.37</v>
      </c>
      <c r="D29" s="33">
        <v>24.06</v>
      </c>
      <c r="E29" s="33">
        <v>31.17</v>
      </c>
      <c r="F29" s="33">
        <v>44.25</v>
      </c>
      <c r="G29" s="33">
        <v>76.36</v>
      </c>
      <c r="H29" s="25"/>
      <c r="I29" s="25" t="s">
        <v>42</v>
      </c>
      <c r="J29" s="15">
        <v>5.9483344663494218E-2</v>
      </c>
      <c r="K29" s="15">
        <v>5.5140723721998901E-2</v>
      </c>
      <c r="L29" s="15">
        <v>6.5073041168658655E-2</v>
      </c>
      <c r="M29" s="15">
        <v>5.9123343527013317E-2</v>
      </c>
      <c r="N29" s="15">
        <v>5.7347670250896023E-2</v>
      </c>
      <c r="O29" s="15">
        <v>4.8037331869338458E-2</v>
      </c>
    </row>
    <row r="30" spans="1:15" x14ac:dyDescent="0.2">
      <c r="B30" s="26"/>
      <c r="C30" s="26"/>
      <c r="D30" s="26"/>
      <c r="E30" s="26"/>
      <c r="F30" s="26"/>
      <c r="G30" s="26"/>
      <c r="H30" s="25"/>
      <c r="I30" s="25"/>
      <c r="J30" s="25"/>
      <c r="K30" s="25"/>
      <c r="L30" s="25"/>
      <c r="M30" s="25"/>
      <c r="N30" s="25"/>
      <c r="O30" s="25"/>
    </row>
    <row r="31" spans="1:15" ht="18" x14ac:dyDescent="0.2">
      <c r="B31" s="36" t="s">
        <v>110</v>
      </c>
      <c r="C31" s="26"/>
      <c r="D31" s="26"/>
      <c r="E31" s="26"/>
      <c r="F31" s="26"/>
      <c r="G31" s="26"/>
      <c r="H31" s="25"/>
      <c r="I31" s="25"/>
      <c r="J31" s="25"/>
      <c r="K31" s="25"/>
      <c r="L31" s="25"/>
      <c r="M31" s="25"/>
      <c r="N31" s="25"/>
      <c r="O31" s="25"/>
    </row>
    <row r="32" spans="1:15" x14ac:dyDescent="0.2">
      <c r="B32" s="26"/>
      <c r="C32" s="26"/>
      <c r="D32" s="26"/>
      <c r="E32" s="26"/>
      <c r="F32" s="26"/>
      <c r="G32" s="26"/>
      <c r="H32" s="25"/>
      <c r="I32" s="25"/>
      <c r="J32" s="25"/>
      <c r="K32" s="25"/>
      <c r="L32" s="25"/>
      <c r="M32" s="25"/>
      <c r="N32" s="25"/>
      <c r="O32" s="25"/>
    </row>
    <row r="33" spans="1:15" ht="15.75" x14ac:dyDescent="0.25">
      <c r="B33" s="26"/>
      <c r="C33" s="29" t="s">
        <v>45</v>
      </c>
      <c r="D33" s="26"/>
      <c r="E33" s="26"/>
      <c r="F33" s="26"/>
      <c r="G33" s="26"/>
      <c r="H33" s="25"/>
      <c r="I33" s="25"/>
      <c r="J33" s="28"/>
      <c r="K33" s="4" t="s">
        <v>45</v>
      </c>
      <c r="L33" s="28"/>
      <c r="M33" s="28"/>
      <c r="N33" s="28"/>
      <c r="O33" s="28"/>
    </row>
    <row r="34" spans="1:15" x14ac:dyDescent="0.2">
      <c r="B34" s="26"/>
      <c r="C34" s="26"/>
      <c r="D34" s="26"/>
      <c r="E34" s="26"/>
      <c r="F34" s="26"/>
      <c r="G34" s="26"/>
      <c r="H34" s="25"/>
      <c r="I34" s="25"/>
      <c r="J34" s="28"/>
      <c r="K34" s="28"/>
      <c r="L34" s="28"/>
      <c r="M34" s="28"/>
      <c r="N34" s="28"/>
      <c r="O34" s="28"/>
    </row>
    <row r="35" spans="1:15" ht="18" x14ac:dyDescent="0.2">
      <c r="A35" s="7"/>
      <c r="B35" s="42" t="s">
        <v>60</v>
      </c>
      <c r="C35" s="30" t="s">
        <v>35</v>
      </c>
      <c r="D35" s="30" t="s">
        <v>36</v>
      </c>
      <c r="E35" s="30" t="s">
        <v>37</v>
      </c>
      <c r="F35" s="30" t="s">
        <v>38</v>
      </c>
      <c r="G35" s="30" t="s">
        <v>39</v>
      </c>
      <c r="H35" s="30"/>
      <c r="I35" s="30"/>
      <c r="J35" s="31" t="s">
        <v>40</v>
      </c>
      <c r="K35" s="30" t="s">
        <v>35</v>
      </c>
      <c r="L35" s="30" t="s">
        <v>36</v>
      </c>
      <c r="M35" s="30" t="s">
        <v>37</v>
      </c>
      <c r="N35" s="30" t="s">
        <v>38</v>
      </c>
      <c r="O35" s="30" t="s">
        <v>39</v>
      </c>
    </row>
    <row r="36" spans="1:15" x14ac:dyDescent="0.2">
      <c r="A36" s="3" t="s">
        <v>41</v>
      </c>
      <c r="B36" s="33"/>
      <c r="C36" s="33">
        <v>22.35</v>
      </c>
      <c r="D36" s="33">
        <v>28.67</v>
      </c>
      <c r="E36" s="33">
        <v>38.14</v>
      </c>
      <c r="F36" s="33">
        <v>57.66</v>
      </c>
      <c r="G36" s="34" t="s">
        <v>49</v>
      </c>
      <c r="H36" s="25"/>
      <c r="I36" s="25" t="s">
        <v>41</v>
      </c>
      <c r="J36" s="27"/>
      <c r="K36" s="15">
        <v>6.0246679316888201E-2</v>
      </c>
      <c r="L36" s="15">
        <v>5.3656743844174973E-2</v>
      </c>
      <c r="M36" s="15">
        <v>4.7802197802197861E-2</v>
      </c>
      <c r="N36" s="15">
        <v>4.1734417344173352E-2</v>
      </c>
      <c r="O36" s="35" t="s">
        <v>49</v>
      </c>
    </row>
    <row r="37" spans="1:15" x14ac:dyDescent="0.2">
      <c r="A37" s="3" t="s">
        <v>2</v>
      </c>
      <c r="B37" s="33">
        <v>45.021271848759298</v>
      </c>
      <c r="C37" s="33">
        <v>18.94463</v>
      </c>
      <c r="D37" s="33">
        <v>25.394580000000001</v>
      </c>
      <c r="E37" s="33">
        <v>32.935409999999997</v>
      </c>
      <c r="F37" s="33">
        <v>46.604559999999999</v>
      </c>
      <c r="G37" s="33">
        <v>101.25302000000001</v>
      </c>
      <c r="H37" s="25"/>
      <c r="I37" s="25" t="s">
        <v>2</v>
      </c>
      <c r="J37" s="15">
        <v>3.8028822710794032E-2</v>
      </c>
      <c r="K37" s="15">
        <v>5.3715804321515008E-2</v>
      </c>
      <c r="L37" s="15">
        <v>5.6750456289048928E-2</v>
      </c>
      <c r="M37" s="15">
        <v>4.9752250716028207E-2</v>
      </c>
      <c r="N37" s="15">
        <v>4.4920457047433457E-2</v>
      </c>
      <c r="O37" s="15">
        <v>2.3849884321053592E-2</v>
      </c>
    </row>
    <row r="38" spans="1:15" x14ac:dyDescent="0.2">
      <c r="A38" s="3" t="s">
        <v>42</v>
      </c>
      <c r="B38" s="33">
        <v>32.71</v>
      </c>
      <c r="C38" s="33">
        <v>19.27</v>
      </c>
      <c r="D38" s="33">
        <v>25.32</v>
      </c>
      <c r="E38" s="33">
        <v>32.72</v>
      </c>
      <c r="F38" s="33">
        <v>46.04</v>
      </c>
      <c r="G38" s="33">
        <v>78.88</v>
      </c>
      <c r="H38" s="25"/>
      <c r="I38" s="25" t="s">
        <v>42</v>
      </c>
      <c r="J38" s="15">
        <v>4.9406480590311157E-2</v>
      </c>
      <c r="K38" s="15">
        <v>5.3005464480874252E-2</v>
      </c>
      <c r="L38" s="15">
        <v>5.5879899916597163E-2</v>
      </c>
      <c r="M38" s="15">
        <v>4.9390635022450259E-2</v>
      </c>
      <c r="N38" s="15">
        <v>4.612588048170873E-2</v>
      </c>
      <c r="O38" s="15">
        <v>3.0706912321965169E-2</v>
      </c>
    </row>
    <row r="39" spans="1:15" ht="18" x14ac:dyDescent="0.2">
      <c r="B39" s="36"/>
      <c r="C39" s="26"/>
      <c r="D39" s="26"/>
      <c r="E39" s="26"/>
      <c r="F39" s="26"/>
      <c r="G39" s="26"/>
      <c r="H39" s="25"/>
      <c r="I39" s="25"/>
      <c r="J39" s="25"/>
      <c r="K39" s="25"/>
      <c r="L39" s="25"/>
      <c r="M39" s="25"/>
      <c r="N39" s="25"/>
      <c r="O39" s="25"/>
    </row>
    <row r="40" spans="1:15" ht="18" x14ac:dyDescent="0.2">
      <c r="B40" s="36" t="s">
        <v>111</v>
      </c>
      <c r="C40" s="11"/>
      <c r="D40" s="10"/>
      <c r="E40" s="10"/>
      <c r="F40" s="10"/>
      <c r="G40" s="10"/>
    </row>
    <row r="42" spans="1:15" x14ac:dyDescent="0.2">
      <c r="A42" t="s">
        <v>50</v>
      </c>
      <c r="B42"/>
      <c r="C42"/>
      <c r="D42"/>
      <c r="E42"/>
    </row>
    <row r="43" spans="1:15" x14ac:dyDescent="0.2">
      <c r="A43" t="s">
        <v>23</v>
      </c>
      <c r="B43"/>
      <c r="C43"/>
      <c r="D43"/>
      <c r="E43"/>
    </row>
    <row r="44" spans="1:15" x14ac:dyDescent="0.2">
      <c r="A44" t="s">
        <v>24</v>
      </c>
      <c r="B44"/>
      <c r="C44"/>
      <c r="D44"/>
      <c r="E44"/>
    </row>
    <row r="45" spans="1:15" customFormat="1" x14ac:dyDescent="0.2">
      <c r="A45" s="25" t="s">
        <v>51</v>
      </c>
      <c r="H45" s="12"/>
      <c r="J45" s="18"/>
    </row>
    <row r="46" spans="1:15" x14ac:dyDescent="0.2">
      <c r="A46" t="s">
        <v>25</v>
      </c>
      <c r="B46"/>
      <c r="C46"/>
      <c r="D46"/>
      <c r="E46"/>
    </row>
    <row r="47" spans="1:15" x14ac:dyDescent="0.2">
      <c r="A47"/>
      <c r="B47"/>
      <c r="C47"/>
      <c r="D47"/>
      <c r="E47"/>
    </row>
    <row r="48" spans="1:15" x14ac:dyDescent="0.2">
      <c r="A48" t="s">
        <v>26</v>
      </c>
      <c r="B48"/>
      <c r="C48"/>
      <c r="D48"/>
      <c r="E48"/>
    </row>
    <row r="49" spans="1:5" x14ac:dyDescent="0.2">
      <c r="A49" t="s">
        <v>105</v>
      </c>
      <c r="B49"/>
      <c r="C49"/>
      <c r="D49"/>
      <c r="E49"/>
    </row>
  </sheetData>
  <mergeCells count="1">
    <mergeCell ref="A2:O2"/>
  </mergeCells>
  <phoneticPr fontId="2" type="noConversion"/>
  <pageMargins left="0.75" right="0.75" top="1" bottom="1" header="0.5" footer="0.5"/>
  <pageSetup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2:K39"/>
  <sheetViews>
    <sheetView zoomScale="75" workbookViewId="0">
      <selection activeCell="A2" sqref="A2:K2"/>
    </sheetView>
  </sheetViews>
  <sheetFormatPr defaultRowHeight="15" x14ac:dyDescent="0.2"/>
  <cols>
    <col min="1" max="1" width="35" customWidth="1"/>
    <col min="10" max="10" width="1.88671875" customWidth="1"/>
  </cols>
  <sheetData>
    <row r="2" spans="1:11" ht="15.75" x14ac:dyDescent="0.25">
      <c r="A2" s="82" t="s">
        <v>83</v>
      </c>
      <c r="B2" s="83"/>
      <c r="C2" s="83"/>
      <c r="D2" s="83"/>
      <c r="E2" s="83"/>
      <c r="F2" s="83"/>
      <c r="G2" s="83"/>
      <c r="H2" s="83"/>
      <c r="I2" s="83"/>
      <c r="J2" s="83"/>
      <c r="K2" s="83"/>
    </row>
    <row r="4" spans="1:11" ht="15.75" x14ac:dyDescent="0.25">
      <c r="B4" s="84"/>
      <c r="C4" s="84"/>
      <c r="D4" s="84"/>
      <c r="E4" s="84"/>
      <c r="F4" s="84"/>
      <c r="G4" s="84"/>
      <c r="H4" s="84"/>
      <c r="I4" s="84"/>
      <c r="J4" s="13"/>
      <c r="K4" s="13"/>
    </row>
    <row r="5" spans="1:11" ht="31.5" x14ac:dyDescent="0.25">
      <c r="B5" s="41" t="s">
        <v>61</v>
      </c>
      <c r="C5" s="5" t="s">
        <v>22</v>
      </c>
      <c r="D5" s="5" t="s">
        <v>27</v>
      </c>
      <c r="E5" s="5" t="s">
        <v>28</v>
      </c>
      <c r="F5" s="5" t="s">
        <v>29</v>
      </c>
      <c r="G5" s="5" t="s">
        <v>52</v>
      </c>
      <c r="H5" s="5" t="s">
        <v>53</v>
      </c>
      <c r="I5" s="5" t="s">
        <v>0</v>
      </c>
      <c r="J5" s="14"/>
      <c r="K5" s="38" t="s">
        <v>32</v>
      </c>
    </row>
    <row r="6" spans="1:11" x14ac:dyDescent="0.2">
      <c r="A6" t="s">
        <v>14</v>
      </c>
      <c r="B6" s="12">
        <v>219751</v>
      </c>
      <c r="C6" s="12">
        <v>820237</v>
      </c>
      <c r="D6" s="12">
        <v>913898</v>
      </c>
      <c r="E6" s="12">
        <v>389536</v>
      </c>
      <c r="F6" s="12">
        <v>217469</v>
      </c>
      <c r="G6" s="12">
        <v>148188</v>
      </c>
      <c r="H6" s="12">
        <v>350519</v>
      </c>
      <c r="I6" s="12">
        <v>3059598</v>
      </c>
      <c r="J6" s="12"/>
      <c r="K6" s="2">
        <v>24.24</v>
      </c>
    </row>
    <row r="7" spans="1:11" x14ac:dyDescent="0.2">
      <c r="B7" s="12"/>
      <c r="C7" s="12"/>
      <c r="D7" s="12"/>
      <c r="E7" s="12"/>
      <c r="F7" s="12"/>
      <c r="G7" s="12"/>
      <c r="H7" s="12"/>
      <c r="I7" s="12"/>
      <c r="J7" s="12"/>
      <c r="K7" s="2"/>
    </row>
    <row r="8" spans="1:11" x14ac:dyDescent="0.2">
      <c r="A8" t="s">
        <v>3</v>
      </c>
      <c r="B8" s="12">
        <v>20155</v>
      </c>
      <c r="C8" s="12">
        <v>66325</v>
      </c>
      <c r="D8" s="12">
        <v>42288</v>
      </c>
      <c r="E8" s="12">
        <v>10741</v>
      </c>
      <c r="F8" s="12">
        <v>3207</v>
      </c>
      <c r="G8" s="12">
        <v>1495</v>
      </c>
      <c r="H8" s="12">
        <v>2716</v>
      </c>
      <c r="I8" s="12">
        <v>146927</v>
      </c>
      <c r="J8" s="12"/>
      <c r="K8" s="2">
        <v>18.420000000000002</v>
      </c>
    </row>
    <row r="9" spans="1:11" x14ac:dyDescent="0.2">
      <c r="A9" t="s">
        <v>4</v>
      </c>
      <c r="B9" s="12">
        <v>3468</v>
      </c>
      <c r="C9" s="12">
        <v>22174</v>
      </c>
      <c r="D9" s="12">
        <v>60809</v>
      </c>
      <c r="E9" s="12">
        <v>37758</v>
      </c>
      <c r="F9" s="12">
        <v>27628</v>
      </c>
      <c r="G9" s="12">
        <v>18645</v>
      </c>
      <c r="H9" s="12">
        <v>23719</v>
      </c>
      <c r="I9" s="12">
        <v>194201</v>
      </c>
      <c r="J9" s="12"/>
      <c r="K9" s="2">
        <v>32.17</v>
      </c>
    </row>
    <row r="10" spans="1:11" x14ac:dyDescent="0.2">
      <c r="A10" t="s">
        <v>5</v>
      </c>
      <c r="B10" s="12">
        <v>6773</v>
      </c>
      <c r="C10" s="12">
        <v>43764</v>
      </c>
      <c r="D10" s="12">
        <v>89962</v>
      </c>
      <c r="E10" s="12">
        <v>41971</v>
      </c>
      <c r="F10" s="12">
        <v>23092</v>
      </c>
      <c r="G10" s="12">
        <v>13476</v>
      </c>
      <c r="H10" s="12">
        <v>37726</v>
      </c>
      <c r="I10" s="12">
        <v>256764</v>
      </c>
      <c r="J10" s="12"/>
      <c r="K10" s="2">
        <v>28.16</v>
      </c>
    </row>
    <row r="11" spans="1:11" x14ac:dyDescent="0.2">
      <c r="A11" t="s">
        <v>6</v>
      </c>
      <c r="B11" s="12">
        <v>3157</v>
      </c>
      <c r="C11" s="12">
        <v>17748</v>
      </c>
      <c r="D11" s="12">
        <v>35980</v>
      </c>
      <c r="E11" s="12">
        <v>18851</v>
      </c>
      <c r="F11" s="12">
        <v>9972</v>
      </c>
      <c r="G11" s="12">
        <v>6150</v>
      </c>
      <c r="H11" s="12">
        <v>18638</v>
      </c>
      <c r="I11" s="12">
        <v>110496</v>
      </c>
      <c r="J11" s="12"/>
      <c r="K11" s="2">
        <v>29.35</v>
      </c>
    </row>
    <row r="12" spans="1:11" x14ac:dyDescent="0.2">
      <c r="A12" t="s">
        <v>7</v>
      </c>
      <c r="B12" s="12">
        <v>53019</v>
      </c>
      <c r="C12" s="12">
        <v>149802</v>
      </c>
      <c r="D12" s="12">
        <v>84990</v>
      </c>
      <c r="E12" s="12">
        <v>24390</v>
      </c>
      <c r="F12" s="12">
        <v>8809</v>
      </c>
      <c r="G12" s="12">
        <v>4558</v>
      </c>
      <c r="H12" s="12">
        <v>11820</v>
      </c>
      <c r="I12" s="12">
        <v>337388</v>
      </c>
      <c r="J12" s="12"/>
      <c r="K12" s="2">
        <v>18.37</v>
      </c>
    </row>
    <row r="13" spans="1:11" x14ac:dyDescent="0.2">
      <c r="A13" t="s">
        <v>13</v>
      </c>
      <c r="B13" s="12">
        <v>6349</v>
      </c>
      <c r="C13" s="12">
        <v>18678</v>
      </c>
      <c r="D13" s="12">
        <v>52419</v>
      </c>
      <c r="E13" s="12">
        <v>17709</v>
      </c>
      <c r="F13" s="12">
        <v>7277</v>
      </c>
      <c r="G13" s="12">
        <v>5027</v>
      </c>
      <c r="H13" s="12">
        <v>11858</v>
      </c>
      <c r="I13" s="12">
        <v>119317</v>
      </c>
      <c r="J13" s="12"/>
      <c r="K13" s="2">
        <v>25.05</v>
      </c>
    </row>
    <row r="14" spans="1:11" x14ac:dyDescent="0.2">
      <c r="A14" t="s">
        <v>8</v>
      </c>
      <c r="B14" s="12">
        <v>1664</v>
      </c>
      <c r="C14" s="12">
        <v>5135</v>
      </c>
      <c r="D14" s="12">
        <v>8331</v>
      </c>
      <c r="E14" s="12">
        <v>7085</v>
      </c>
      <c r="F14" s="12">
        <v>5567</v>
      </c>
      <c r="G14" s="12">
        <v>4387</v>
      </c>
      <c r="H14" s="12">
        <v>18833</v>
      </c>
      <c r="I14" s="12">
        <v>51002</v>
      </c>
      <c r="J14" s="12"/>
      <c r="K14" s="2">
        <v>45.68</v>
      </c>
    </row>
    <row r="15" spans="1:11" x14ac:dyDescent="0.2">
      <c r="A15" t="s">
        <v>9</v>
      </c>
      <c r="B15" s="12">
        <v>3358</v>
      </c>
      <c r="C15" s="12">
        <v>14434</v>
      </c>
      <c r="D15" s="12">
        <v>37682</v>
      </c>
      <c r="E15" s="12">
        <v>20481</v>
      </c>
      <c r="F15" s="12">
        <v>11361</v>
      </c>
      <c r="G15" s="12">
        <v>7448</v>
      </c>
      <c r="H15" s="12">
        <v>20343</v>
      </c>
      <c r="I15" s="12">
        <v>115107</v>
      </c>
      <c r="J15" s="12"/>
      <c r="K15" s="2">
        <v>30.71</v>
      </c>
    </row>
    <row r="16" spans="1:11" x14ac:dyDescent="0.2">
      <c r="A16" t="s">
        <v>10</v>
      </c>
      <c r="B16" s="12">
        <v>19487</v>
      </c>
      <c r="C16" s="12">
        <v>112966</v>
      </c>
      <c r="D16" s="12">
        <v>122489</v>
      </c>
      <c r="E16" s="12">
        <v>55017</v>
      </c>
      <c r="F16" s="12">
        <v>34784</v>
      </c>
      <c r="G16" s="12">
        <v>23964</v>
      </c>
      <c r="H16" s="12">
        <v>76690</v>
      </c>
      <c r="I16" s="12">
        <v>445397</v>
      </c>
      <c r="J16" s="12"/>
      <c r="K16" s="2">
        <v>26.14</v>
      </c>
    </row>
    <row r="17" spans="1:11" x14ac:dyDescent="0.2">
      <c r="A17" t="s">
        <v>54</v>
      </c>
      <c r="B17" s="12">
        <v>4532</v>
      </c>
      <c r="C17" s="12">
        <v>11734</v>
      </c>
      <c r="D17" s="12">
        <v>14606</v>
      </c>
      <c r="E17" s="12">
        <v>7474</v>
      </c>
      <c r="F17" s="12">
        <v>4196</v>
      </c>
      <c r="G17" s="12">
        <v>2451</v>
      </c>
      <c r="H17" s="12">
        <v>4328</v>
      </c>
      <c r="I17" s="12">
        <v>49321</v>
      </c>
      <c r="J17" s="12"/>
      <c r="K17" s="2">
        <v>25</v>
      </c>
    </row>
    <row r="18" spans="1:11" x14ac:dyDescent="0.2">
      <c r="A18" t="s">
        <v>55</v>
      </c>
      <c r="B18" s="12">
        <v>12886</v>
      </c>
      <c r="C18" s="12">
        <v>116557</v>
      </c>
      <c r="D18" s="12">
        <v>146127</v>
      </c>
      <c r="E18" s="12">
        <v>50248</v>
      </c>
      <c r="F18" s="12">
        <v>27175</v>
      </c>
      <c r="G18" s="12">
        <v>22680</v>
      </c>
      <c r="H18" s="12">
        <v>63350</v>
      </c>
      <c r="I18" s="12">
        <v>439023</v>
      </c>
      <c r="J18" s="12"/>
      <c r="K18" s="2">
        <v>24.98</v>
      </c>
    </row>
    <row r="19" spans="1:11" x14ac:dyDescent="0.2">
      <c r="A19" t="s">
        <v>11</v>
      </c>
      <c r="B19" s="12">
        <v>64952</v>
      </c>
      <c r="C19" s="12">
        <v>175684</v>
      </c>
      <c r="D19" s="12">
        <v>116514</v>
      </c>
      <c r="E19" s="12">
        <v>32660</v>
      </c>
      <c r="F19" s="12">
        <v>10453</v>
      </c>
      <c r="G19" s="12">
        <v>3560</v>
      </c>
      <c r="H19" s="12">
        <v>6035</v>
      </c>
      <c r="I19" s="12">
        <v>409858</v>
      </c>
      <c r="J19" s="12"/>
      <c r="K19" s="2">
        <v>18.66</v>
      </c>
    </row>
    <row r="20" spans="1:11" x14ac:dyDescent="0.2">
      <c r="A20" t="s">
        <v>12</v>
      </c>
      <c r="B20" s="12">
        <v>10152</v>
      </c>
      <c r="C20" s="12">
        <v>30621</v>
      </c>
      <c r="D20" s="12">
        <v>30811</v>
      </c>
      <c r="E20" s="12">
        <v>13552</v>
      </c>
      <c r="F20" s="12">
        <v>6477</v>
      </c>
      <c r="G20" s="12">
        <v>3548</v>
      </c>
      <c r="H20" s="12">
        <v>7367</v>
      </c>
      <c r="I20" s="12">
        <v>102528</v>
      </c>
      <c r="J20" s="12"/>
      <c r="K20" s="2">
        <v>22.41</v>
      </c>
    </row>
    <row r="21" spans="1:11" x14ac:dyDescent="0.2">
      <c r="A21" t="s">
        <v>56</v>
      </c>
      <c r="B21" s="77" t="s">
        <v>90</v>
      </c>
      <c r="C21" s="77" t="s">
        <v>90</v>
      </c>
      <c r="D21" s="77" t="s">
        <v>90</v>
      </c>
      <c r="E21" s="77" t="s">
        <v>90</v>
      </c>
      <c r="F21" s="77" t="s">
        <v>90</v>
      </c>
      <c r="G21" s="77" t="s">
        <v>90</v>
      </c>
      <c r="H21" s="77" t="s">
        <v>90</v>
      </c>
      <c r="I21" s="78" t="s">
        <v>90</v>
      </c>
      <c r="J21" s="12"/>
      <c r="K21" s="78" t="s">
        <v>90</v>
      </c>
    </row>
    <row r="22" spans="1:11" x14ac:dyDescent="0.2">
      <c r="A22" t="s">
        <v>57</v>
      </c>
      <c r="B22" s="12">
        <v>9493</v>
      </c>
      <c r="C22" s="12">
        <v>33932</v>
      </c>
      <c r="D22" s="12">
        <v>69825</v>
      </c>
      <c r="E22" s="12">
        <v>50904</v>
      </c>
      <c r="F22" s="12">
        <v>36938</v>
      </c>
      <c r="G22" s="12">
        <v>30404</v>
      </c>
      <c r="H22" s="12">
        <v>45908</v>
      </c>
      <c r="I22" s="12">
        <v>277404</v>
      </c>
      <c r="J22" s="12"/>
      <c r="K22" s="2">
        <v>34.42</v>
      </c>
    </row>
    <row r="23" spans="1:11" x14ac:dyDescent="0.2">
      <c r="A23" t="s">
        <v>30</v>
      </c>
      <c r="B23" s="12">
        <v>306</v>
      </c>
      <c r="C23" s="12">
        <v>683</v>
      </c>
      <c r="D23" s="12">
        <v>1065</v>
      </c>
      <c r="E23" s="12">
        <v>695</v>
      </c>
      <c r="F23" s="12">
        <v>533</v>
      </c>
      <c r="G23" s="12">
        <v>395</v>
      </c>
      <c r="H23" s="12">
        <v>1188</v>
      </c>
      <c r="I23" s="12">
        <v>4865</v>
      </c>
      <c r="J23" s="12"/>
      <c r="K23" s="2">
        <v>35.090000000000003</v>
      </c>
    </row>
    <row r="24" spans="1:11" x14ac:dyDescent="0.2">
      <c r="B24" s="12"/>
      <c r="C24" s="12"/>
      <c r="D24" s="12"/>
      <c r="E24" s="12"/>
      <c r="F24" s="12"/>
      <c r="G24" s="12"/>
      <c r="H24" s="12"/>
      <c r="I24" s="12"/>
      <c r="J24" s="12"/>
    </row>
    <row r="25" spans="1:11" x14ac:dyDescent="0.2">
      <c r="A25" t="s">
        <v>47</v>
      </c>
      <c r="F25" s="25"/>
    </row>
    <row r="26" spans="1:11" x14ac:dyDescent="0.2">
      <c r="A26" t="s">
        <v>48</v>
      </c>
      <c r="F26" s="12"/>
      <c r="H26" s="18"/>
    </row>
    <row r="27" spans="1:11" x14ac:dyDescent="0.2">
      <c r="F27" s="12"/>
      <c r="H27" s="18"/>
    </row>
    <row r="28" spans="1:11" x14ac:dyDescent="0.2">
      <c r="A28" t="s">
        <v>26</v>
      </c>
      <c r="F28" s="12"/>
      <c r="H28" s="18"/>
    </row>
    <row r="29" spans="1:11" x14ac:dyDescent="0.2">
      <c r="A29" t="s">
        <v>23</v>
      </c>
      <c r="F29" s="12"/>
      <c r="H29" s="18"/>
    </row>
    <row r="30" spans="1:11" x14ac:dyDescent="0.2">
      <c r="A30" t="s">
        <v>24</v>
      </c>
      <c r="F30" s="12"/>
      <c r="H30" s="18"/>
    </row>
    <row r="31" spans="1:11" x14ac:dyDescent="0.2">
      <c r="A31" s="25" t="s">
        <v>51</v>
      </c>
      <c r="F31" s="12"/>
      <c r="H31" s="18"/>
    </row>
    <row r="32" spans="1:11" x14ac:dyDescent="0.2">
      <c r="A32" t="s">
        <v>25</v>
      </c>
      <c r="F32" s="12"/>
      <c r="H32" s="18"/>
    </row>
    <row r="33" spans="1:8" x14ac:dyDescent="0.2">
      <c r="A33" t="s">
        <v>89</v>
      </c>
    </row>
    <row r="34" spans="1:8" x14ac:dyDescent="0.2">
      <c r="A34" s="3" t="s">
        <v>92</v>
      </c>
    </row>
    <row r="35" spans="1:8" x14ac:dyDescent="0.2">
      <c r="F35" s="12"/>
      <c r="H35" s="18"/>
    </row>
    <row r="36" spans="1:8" x14ac:dyDescent="0.2">
      <c r="A36" s="1" t="s">
        <v>31</v>
      </c>
      <c r="F36" s="12"/>
      <c r="H36" s="18"/>
    </row>
    <row r="37" spans="1:8" x14ac:dyDescent="0.2">
      <c r="F37" s="12"/>
      <c r="H37" s="18"/>
    </row>
    <row r="38" spans="1:8" x14ac:dyDescent="0.2">
      <c r="F38" s="12"/>
      <c r="H38" s="18"/>
    </row>
    <row r="39" spans="1:8" x14ac:dyDescent="0.2">
      <c r="F39" s="12"/>
      <c r="H39" s="18"/>
    </row>
  </sheetData>
  <mergeCells count="2">
    <mergeCell ref="A2:K2"/>
    <mergeCell ref="B4:I4"/>
  </mergeCells>
  <phoneticPr fontId="2" type="noConversion"/>
  <pageMargins left="0.75" right="0.75" top="1" bottom="1" header="0.5" footer="0.5"/>
  <pageSetup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2:K36"/>
  <sheetViews>
    <sheetView zoomScale="75" workbookViewId="0">
      <selection activeCell="A2" sqref="A2:I2"/>
    </sheetView>
  </sheetViews>
  <sheetFormatPr defaultRowHeight="15" x14ac:dyDescent="0.2"/>
  <cols>
    <col min="1" max="1" width="35" customWidth="1"/>
  </cols>
  <sheetData>
    <row r="2" spans="1:11" ht="15.75" x14ac:dyDescent="0.25">
      <c r="A2" s="82" t="s">
        <v>85</v>
      </c>
      <c r="B2" s="83"/>
      <c r="C2" s="83"/>
      <c r="D2" s="83"/>
      <c r="E2" s="83"/>
      <c r="F2" s="83"/>
      <c r="G2" s="83"/>
      <c r="H2" s="83"/>
      <c r="I2" s="83"/>
    </row>
    <row r="4" spans="1:11" ht="15.75" x14ac:dyDescent="0.25">
      <c r="B4" s="84"/>
      <c r="C4" s="84"/>
      <c r="D4" s="84"/>
      <c r="E4" s="84"/>
      <c r="F4" s="84"/>
      <c r="G4" s="84"/>
      <c r="H4" s="84"/>
      <c r="I4" s="84"/>
    </row>
    <row r="5" spans="1:11" ht="31.5" x14ac:dyDescent="0.25">
      <c r="B5" s="41" t="s">
        <v>61</v>
      </c>
      <c r="C5" s="5" t="s">
        <v>22</v>
      </c>
      <c r="D5" s="5" t="s">
        <v>27</v>
      </c>
      <c r="E5" s="5" t="s">
        <v>28</v>
      </c>
      <c r="F5" s="5" t="s">
        <v>29</v>
      </c>
      <c r="G5" s="5" t="s">
        <v>52</v>
      </c>
      <c r="H5" s="5" t="s">
        <v>53</v>
      </c>
      <c r="I5" s="5" t="s">
        <v>0</v>
      </c>
    </row>
    <row r="6" spans="1:11" x14ac:dyDescent="0.2">
      <c r="A6" t="s">
        <v>14</v>
      </c>
      <c r="B6" s="18">
        <f>'Table 1 Annual'!B6/'Table 1 Annual'!$I6</f>
        <v>7.182348792226953E-2</v>
      </c>
      <c r="C6" s="18">
        <f>'Table 1 Annual'!C6/'Table 1 Annual'!$I6</f>
        <v>0.26808652639987346</v>
      </c>
      <c r="D6" s="18">
        <f>'Table 1 Annual'!D6/'Table 1 Annual'!$I6</f>
        <v>0.29869871793614716</v>
      </c>
      <c r="E6" s="18">
        <f>'Table 1 Annual'!E6/'Table 1 Annual'!$I6</f>
        <v>0.12731607224217037</v>
      </c>
      <c r="F6" s="18">
        <f>'Table 1 Annual'!F6/'Table 1 Annual'!$I6</f>
        <v>7.1077638304117077E-2</v>
      </c>
      <c r="G6" s="18">
        <f>'Table 1 Annual'!G6/'Table 1 Annual'!$I6</f>
        <v>4.8433813853976895E-2</v>
      </c>
      <c r="H6" s="18">
        <f>'Table 1 Annual'!H6/'Table 1 Annual'!$I6</f>
        <v>0.11456374334144551</v>
      </c>
      <c r="I6" s="18">
        <f>'Table 1 Annual'!I6/'Table 1 Annual'!$I6</f>
        <v>1</v>
      </c>
    </row>
    <row r="7" spans="1:11" x14ac:dyDescent="0.2">
      <c r="B7" s="18"/>
      <c r="C7" s="18"/>
      <c r="D7" s="18"/>
      <c r="E7" s="18"/>
      <c r="F7" s="18"/>
      <c r="G7" s="18"/>
      <c r="H7" s="18"/>
      <c r="I7" s="18"/>
    </row>
    <row r="8" spans="1:11" x14ac:dyDescent="0.2">
      <c r="A8" t="s">
        <v>3</v>
      </c>
      <c r="B8" s="18">
        <f>'Table 1 Annual'!B8/'Table 1 Annual'!$I8</f>
        <v>0.13717696543181307</v>
      </c>
      <c r="C8" s="18">
        <f>'Table 1 Annual'!C8/'Table 1 Annual'!$I8</f>
        <v>0.45141464809054838</v>
      </c>
      <c r="D8" s="18">
        <f>'Table 1 Annual'!D8/'Table 1 Annual'!$I8</f>
        <v>0.28781639861972275</v>
      </c>
      <c r="E8" s="18">
        <f>'Table 1 Annual'!E8/'Table 1 Annual'!$I8</f>
        <v>7.3104330722059255E-2</v>
      </c>
      <c r="F8" s="18">
        <f>'Table 1 Annual'!F8/'Table 1 Annual'!$I8</f>
        <v>2.1827165871487201E-2</v>
      </c>
      <c r="G8" s="18">
        <f>'Table 1 Annual'!G8/'Table 1 Annual'!$I8</f>
        <v>1.0175120978445078E-2</v>
      </c>
      <c r="H8" s="18">
        <f>'Table 1 Annual'!H8/'Table 1 Annual'!$I8</f>
        <v>1.8485370285924303E-2</v>
      </c>
      <c r="I8" s="18">
        <f>'Table 1 Annual'!I8/'Table 1 Annual'!$I8</f>
        <v>1</v>
      </c>
      <c r="K8" s="2"/>
    </row>
    <row r="9" spans="1:11" x14ac:dyDescent="0.2">
      <c r="A9" t="s">
        <v>4</v>
      </c>
      <c r="B9" s="18">
        <f>'Table 1 Annual'!B9/'Table 1 Annual'!$I9</f>
        <v>1.7857786520151801E-2</v>
      </c>
      <c r="C9" s="18">
        <f>'Table 1 Annual'!C9/'Table 1 Annual'!$I9</f>
        <v>0.11418066848265457</v>
      </c>
      <c r="D9" s="18">
        <f>'Table 1 Annual'!D9/'Table 1 Annual'!$I9</f>
        <v>0.31312403128717153</v>
      </c>
      <c r="E9" s="18">
        <f>'Table 1 Annual'!E9/'Table 1 Annual'!$I9</f>
        <v>0.19442742313376346</v>
      </c>
      <c r="F9" s="18">
        <f>'Table 1 Annual'!F9/'Table 1 Annual'!$I9</f>
        <v>0.14226497288891407</v>
      </c>
      <c r="G9" s="18">
        <f>'Table 1 Annual'!G9/'Table 1 Annual'!$I9</f>
        <v>9.6008774414137923E-2</v>
      </c>
      <c r="H9" s="18">
        <f>'Table 1 Annual'!H9/'Table 1 Annual'!$I9</f>
        <v>0.12213634327320663</v>
      </c>
      <c r="I9" s="18">
        <f>'Table 1 Annual'!I9/'Table 1 Annual'!$I9</f>
        <v>1</v>
      </c>
      <c r="K9" s="2"/>
    </row>
    <row r="10" spans="1:11" x14ac:dyDescent="0.2">
      <c r="A10" t="s">
        <v>5</v>
      </c>
      <c r="B10" s="18">
        <f>'Table 1 Annual'!B10/'Table 1 Annual'!$I10</f>
        <v>2.6378308485613247E-2</v>
      </c>
      <c r="C10" s="18">
        <f>'Table 1 Annual'!C10/'Table 1 Annual'!$I10</f>
        <v>0.17044445483011636</v>
      </c>
      <c r="D10" s="18">
        <f>'Table 1 Annual'!D10/'Table 1 Annual'!$I10</f>
        <v>0.35036843171161064</v>
      </c>
      <c r="E10" s="18">
        <f>'Table 1 Annual'!E10/'Table 1 Annual'!$I10</f>
        <v>0.16346138866819335</v>
      </c>
      <c r="F10" s="18">
        <f>'Table 1 Annual'!F10/'Table 1 Annual'!$I10</f>
        <v>8.9934726051938751E-2</v>
      </c>
      <c r="G10" s="18">
        <f>'Table 1 Annual'!G10/'Table 1 Annual'!$I10</f>
        <v>5.2483993083142499E-2</v>
      </c>
      <c r="H10" s="18">
        <f>'Table 1 Annual'!H10/'Table 1 Annual'!$I10</f>
        <v>0.14692869716938511</v>
      </c>
      <c r="I10" s="18">
        <f>'Table 1 Annual'!I10/'Table 1 Annual'!$I10</f>
        <v>1</v>
      </c>
      <c r="K10" s="2"/>
    </row>
    <row r="11" spans="1:11" x14ac:dyDescent="0.2">
      <c r="A11" t="s">
        <v>6</v>
      </c>
      <c r="B11" s="18">
        <f>'Table 1 Annual'!B11/'Table 1 Annual'!$I11</f>
        <v>2.8571169997103969E-2</v>
      </c>
      <c r="C11" s="18">
        <f>'Table 1 Annual'!C11/'Table 1 Annual'!$I11</f>
        <v>0.16062119895742832</v>
      </c>
      <c r="D11" s="18">
        <f>'Table 1 Annual'!D11/'Table 1 Annual'!$I11</f>
        <v>0.32562264697364612</v>
      </c>
      <c r="E11" s="18">
        <f>'Table 1 Annual'!E11/'Table 1 Annual'!$I11</f>
        <v>0.17060346075876051</v>
      </c>
      <c r="F11" s="18">
        <f>'Table 1 Annual'!F11/'Table 1 Annual'!$I11</f>
        <v>9.0247610773240658E-2</v>
      </c>
      <c r="G11" s="18">
        <f>'Table 1 Annual'!G11/'Table 1 Annual'!$I11</f>
        <v>5.5658123370981756E-2</v>
      </c>
      <c r="H11" s="18">
        <f>'Table 1 Annual'!H11/'Table 1 Annual'!$I11</f>
        <v>0.16867578916883869</v>
      </c>
      <c r="I11" s="18">
        <f>'Table 1 Annual'!I11/'Table 1 Annual'!$I11</f>
        <v>1</v>
      </c>
      <c r="K11" s="2"/>
    </row>
    <row r="12" spans="1:11" x14ac:dyDescent="0.2">
      <c r="A12" t="s">
        <v>7</v>
      </c>
      <c r="B12" s="18">
        <f>'Table 1 Annual'!B12/'Table 1 Annual'!$I12</f>
        <v>0.15714548235266221</v>
      </c>
      <c r="C12" s="18">
        <f>'Table 1 Annual'!C12/'Table 1 Annual'!$I12</f>
        <v>0.44400512169964551</v>
      </c>
      <c r="D12" s="18">
        <f>'Table 1 Annual'!D12/'Table 1 Annual'!$I12</f>
        <v>0.25190581763429643</v>
      </c>
      <c r="E12" s="18">
        <f>'Table 1 Annual'!E12/'Table 1 Annual'!$I12</f>
        <v>7.2290656454882807E-2</v>
      </c>
      <c r="F12" s="18">
        <f>'Table 1 Annual'!F12/'Table 1 Annual'!$I12</f>
        <v>2.6109405195205521E-2</v>
      </c>
      <c r="G12" s="18">
        <f>'Table 1 Annual'!G12/'Table 1 Annual'!$I12</f>
        <v>1.3509668393659526E-2</v>
      </c>
      <c r="H12" s="18">
        <f>'Table 1 Annual'!H12/'Table 1 Annual'!$I12</f>
        <v>3.5033848269648005E-2</v>
      </c>
      <c r="I12" s="18">
        <f>'Table 1 Annual'!I12/'Table 1 Annual'!$I12</f>
        <v>1</v>
      </c>
      <c r="K12" s="2"/>
    </row>
    <row r="13" spans="1:11" x14ac:dyDescent="0.2">
      <c r="A13" t="s">
        <v>13</v>
      </c>
      <c r="B13" s="18">
        <f>'Table 1 Annual'!B13/'Table 1 Annual'!$I13</f>
        <v>5.3211193710871039E-2</v>
      </c>
      <c r="C13" s="18">
        <f>'Table 1 Annual'!C13/'Table 1 Annual'!$I13</f>
        <v>0.15654097907255463</v>
      </c>
      <c r="D13" s="18">
        <f>'Table 1 Annual'!D13/'Table 1 Annual'!$I13</f>
        <v>0.43932549427156231</v>
      </c>
      <c r="E13" s="18">
        <f>'Table 1 Annual'!E13/'Table 1 Annual'!$I13</f>
        <v>0.14841975577662864</v>
      </c>
      <c r="F13" s="18">
        <f>'Table 1 Annual'!F13/'Table 1 Annual'!$I13</f>
        <v>6.0988794555679411E-2</v>
      </c>
      <c r="G13" s="18">
        <f>'Table 1 Annual'!G13/'Table 1 Annual'!$I13</f>
        <v>4.2131464921176365E-2</v>
      </c>
      <c r="H13" s="18">
        <f>'Table 1 Annual'!H13/'Table 1 Annual'!$I13</f>
        <v>9.9382317691527611E-2</v>
      </c>
      <c r="I13" s="18">
        <f>'Table 1 Annual'!I13/'Table 1 Annual'!$I13</f>
        <v>1</v>
      </c>
      <c r="K13" s="2"/>
    </row>
    <row r="14" spans="1:11" x14ac:dyDescent="0.2">
      <c r="A14" t="s">
        <v>8</v>
      </c>
      <c r="B14" s="18">
        <f>'Table 1 Annual'!B14/'Table 1 Annual'!$I14</f>
        <v>3.2626171522685384E-2</v>
      </c>
      <c r="C14" s="18">
        <f>'Table 1 Annual'!C14/'Table 1 Annual'!$I14</f>
        <v>0.10068232618328693</v>
      </c>
      <c r="D14" s="18">
        <f>'Table 1 Annual'!D14/'Table 1 Annual'!$I14</f>
        <v>0.16334653542998315</v>
      </c>
      <c r="E14" s="18">
        <f>'Table 1 Annual'!E14/'Table 1 Annual'!$I14</f>
        <v>0.13891612093643388</v>
      </c>
      <c r="F14" s="18">
        <f>'Table 1 Annual'!F14/'Table 1 Annual'!$I14</f>
        <v>0.1091525822516764</v>
      </c>
      <c r="G14" s="18">
        <f>'Table 1 Annual'!G14/'Table 1 Annual'!$I14</f>
        <v>8.6016234657464413E-2</v>
      </c>
      <c r="H14" s="18">
        <f>'Table 1 Annual'!H14/'Table 1 Annual'!$I14</f>
        <v>0.36926002901846988</v>
      </c>
      <c r="I14" s="18">
        <f>'Table 1 Annual'!I14/'Table 1 Annual'!$I14</f>
        <v>1</v>
      </c>
      <c r="K14" s="2"/>
    </row>
    <row r="15" spans="1:11" x14ac:dyDescent="0.2">
      <c r="A15" t="s">
        <v>9</v>
      </c>
      <c r="B15" s="18">
        <f>'Table 1 Annual'!B15/'Table 1 Annual'!$I15</f>
        <v>2.9172856559548942E-2</v>
      </c>
      <c r="C15" s="18">
        <f>'Table 1 Annual'!C15/'Table 1 Annual'!$I15</f>
        <v>0.12539637033368953</v>
      </c>
      <c r="D15" s="18">
        <f>'Table 1 Annual'!D15/'Table 1 Annual'!$I15</f>
        <v>0.32736497345947685</v>
      </c>
      <c r="E15" s="18">
        <f>'Table 1 Annual'!E15/'Table 1 Annual'!$I15</f>
        <v>0.17793009982016733</v>
      </c>
      <c r="F15" s="18">
        <f>'Table 1 Annual'!F15/'Table 1 Annual'!$I15</f>
        <v>9.8699470927050489E-2</v>
      </c>
      <c r="G15" s="18">
        <f>'Table 1 Annual'!G15/'Table 1 Annual'!$I15</f>
        <v>6.4705013596045413E-2</v>
      </c>
      <c r="H15" s="18">
        <f>'Table 1 Annual'!H15/'Table 1 Annual'!$I15</f>
        <v>0.17673121530402147</v>
      </c>
      <c r="I15" s="18">
        <f>'Table 1 Annual'!I15/'Table 1 Annual'!$I15</f>
        <v>1</v>
      </c>
      <c r="K15" s="2"/>
    </row>
    <row r="16" spans="1:11" x14ac:dyDescent="0.2">
      <c r="A16" t="s">
        <v>10</v>
      </c>
      <c r="B16" s="18">
        <f>'Table 1 Annual'!B16/'Table 1 Annual'!$I16</f>
        <v>4.3751978571925719E-2</v>
      </c>
      <c r="C16" s="18">
        <f>'Table 1 Annual'!C16/'Table 1 Annual'!$I16</f>
        <v>0.25362990770032129</v>
      </c>
      <c r="D16" s="18">
        <f>'Table 1 Annual'!D16/'Table 1 Annual'!$I16</f>
        <v>0.27501083303210394</v>
      </c>
      <c r="E16" s="18">
        <f>'Table 1 Annual'!E16/'Table 1 Annual'!$I16</f>
        <v>0.12352350824096256</v>
      </c>
      <c r="F16" s="18">
        <f>'Table 1 Annual'!F16/'Table 1 Annual'!$I16</f>
        <v>7.8096619420427171E-2</v>
      </c>
      <c r="G16" s="18">
        <f>'Table 1 Annual'!G16/'Table 1 Annual'!$I16</f>
        <v>5.3803685251584542E-2</v>
      </c>
      <c r="H16" s="18">
        <f>'Table 1 Annual'!H16/'Table 1 Annual'!$I16</f>
        <v>0.17218346778267479</v>
      </c>
      <c r="I16" s="18">
        <f>'Table 1 Annual'!I16/'Table 1 Annual'!$I16</f>
        <v>1</v>
      </c>
      <c r="K16" s="2"/>
    </row>
    <row r="17" spans="1:11" x14ac:dyDescent="0.2">
      <c r="A17" t="s">
        <v>54</v>
      </c>
      <c r="B17" s="18">
        <f>'Table 1 Annual'!B17/'Table 1 Annual'!$I17</f>
        <v>9.1887836824070881E-2</v>
      </c>
      <c r="C17" s="18">
        <f>'Table 1 Annual'!C17/'Table 1 Annual'!$I17</f>
        <v>0.23791082905861602</v>
      </c>
      <c r="D17" s="18">
        <f>'Table 1 Annual'!D17/'Table 1 Annual'!$I17</f>
        <v>0.29614160296830966</v>
      </c>
      <c r="E17" s="18">
        <f>'Table 1 Annual'!E17/'Table 1 Annual'!$I17</f>
        <v>0.15153788447111777</v>
      </c>
      <c r="F17" s="18">
        <f>'Table 1 Annual'!F17/'Table 1 Annual'!$I17</f>
        <v>8.5075322884775248E-2</v>
      </c>
      <c r="G17" s="18">
        <f>'Table 1 Annual'!G17/'Table 1 Annual'!$I17</f>
        <v>4.9694856146469048E-2</v>
      </c>
      <c r="H17" s="18">
        <f>'Table 1 Annual'!H17/'Table 1 Annual'!$I17</f>
        <v>8.7751667646641385E-2</v>
      </c>
      <c r="I17" s="18">
        <f>'Table 1 Annual'!I17/'Table 1 Annual'!$I17</f>
        <v>1</v>
      </c>
      <c r="K17" s="2"/>
    </row>
    <row r="18" spans="1:11" x14ac:dyDescent="0.2">
      <c r="A18" t="s">
        <v>55</v>
      </c>
      <c r="B18" s="18">
        <f>'Table 1 Annual'!B18/'Table 1 Annual'!$I18</f>
        <v>2.9351537390979517E-2</v>
      </c>
      <c r="C18" s="18">
        <f>'Table 1 Annual'!C18/'Table 1 Annual'!$I18</f>
        <v>0.2654917851684308</v>
      </c>
      <c r="D18" s="18">
        <f>'Table 1 Annual'!D18/'Table 1 Annual'!$I18</f>
        <v>0.33284588734530995</v>
      </c>
      <c r="E18" s="18">
        <f>'Table 1 Annual'!E18/'Table 1 Annual'!$I18</f>
        <v>0.11445414021588846</v>
      </c>
      <c r="F18" s="18">
        <f>'Table 1 Annual'!F18/'Table 1 Annual'!$I18</f>
        <v>6.1898807124000338E-2</v>
      </c>
      <c r="G18" s="18">
        <f>'Table 1 Annual'!G18/'Table 1 Annual'!$I18</f>
        <v>5.1660163590518039E-2</v>
      </c>
      <c r="H18" s="18">
        <f>'Table 1 Annual'!H18/'Table 1 Annual'!$I18</f>
        <v>0.14429767916487291</v>
      </c>
      <c r="I18" s="18">
        <f>'Table 1 Annual'!I18/'Table 1 Annual'!$I18</f>
        <v>1</v>
      </c>
      <c r="K18" s="2"/>
    </row>
    <row r="19" spans="1:11" x14ac:dyDescent="0.2">
      <c r="A19" t="s">
        <v>11</v>
      </c>
      <c r="B19" s="18">
        <f>'Table 1 Annual'!B19/'Table 1 Annual'!$I19</f>
        <v>0.15847439845019495</v>
      </c>
      <c r="C19" s="18">
        <f>'Table 1 Annual'!C19/'Table 1 Annual'!$I19</f>
        <v>0.42864601886507037</v>
      </c>
      <c r="D19" s="18">
        <f>'Table 1 Annual'!D19/'Table 1 Annual'!$I19</f>
        <v>0.2842789453908427</v>
      </c>
      <c r="E19" s="18">
        <f>'Table 1 Annual'!E19/'Table 1 Annual'!$I19</f>
        <v>7.9686135198044197E-2</v>
      </c>
      <c r="F19" s="18">
        <f>'Table 1 Annual'!F19/'Table 1 Annual'!$I19</f>
        <v>2.5503955028326884E-2</v>
      </c>
      <c r="G19" s="18">
        <f>'Table 1 Annual'!G19/'Table 1 Annual'!$I19</f>
        <v>8.685935128751909E-3</v>
      </c>
      <c r="H19" s="18">
        <f>'Table 1 Annual'!H19/'Table 1 Annual'!$I19</f>
        <v>1.4724611938769037E-2</v>
      </c>
      <c r="I19" s="18">
        <f>'Table 1 Annual'!I19/'Table 1 Annual'!$I19</f>
        <v>1</v>
      </c>
      <c r="K19" s="2"/>
    </row>
    <row r="20" spans="1:11" x14ac:dyDescent="0.2">
      <c r="A20" t="s">
        <v>12</v>
      </c>
      <c r="B20" s="18">
        <f>'Table 1 Annual'!B20/'Table 1 Annual'!$I20</f>
        <v>9.9016853932584276E-2</v>
      </c>
      <c r="C20" s="18">
        <f>'Table 1 Annual'!C20/'Table 1 Annual'!$I20</f>
        <v>0.29865987827715357</v>
      </c>
      <c r="D20" s="18">
        <f>'Table 1 Annual'!D20/'Table 1 Annual'!$I20</f>
        <v>0.30051303058676654</v>
      </c>
      <c r="E20" s="18">
        <f>'Table 1 Annual'!E20/'Table 1 Annual'!$I20</f>
        <v>0.13217852684144818</v>
      </c>
      <c r="F20" s="18">
        <f>'Table 1 Annual'!F20/'Table 1 Annual'!$I20</f>
        <v>6.3172986891385771E-2</v>
      </c>
      <c r="G20" s="18">
        <f>'Table 1 Annual'!G20/'Table 1 Annual'!$I20</f>
        <v>3.4605181023720351E-2</v>
      </c>
      <c r="H20" s="18">
        <f>'Table 1 Annual'!H20/'Table 1 Annual'!$I20</f>
        <v>7.1853542446941324E-2</v>
      </c>
      <c r="I20" s="18">
        <f>'Table 1 Annual'!I20/'Table 1 Annual'!$I20</f>
        <v>1</v>
      </c>
      <c r="K20" s="2"/>
    </row>
    <row r="21" spans="1:11" x14ac:dyDescent="0.2">
      <c r="A21" t="s">
        <v>56</v>
      </c>
      <c r="B21" s="77" t="s">
        <v>90</v>
      </c>
      <c r="C21" s="77" t="s">
        <v>90</v>
      </c>
      <c r="D21" s="77" t="s">
        <v>90</v>
      </c>
      <c r="E21" s="77" t="s">
        <v>90</v>
      </c>
      <c r="F21" s="77" t="s">
        <v>90</v>
      </c>
      <c r="G21" s="77" t="s">
        <v>90</v>
      </c>
      <c r="H21" s="77" t="s">
        <v>90</v>
      </c>
      <c r="I21" s="77" t="s">
        <v>90</v>
      </c>
      <c r="K21" s="2"/>
    </row>
    <row r="22" spans="1:11" x14ac:dyDescent="0.2">
      <c r="A22" t="s">
        <v>57</v>
      </c>
      <c r="B22" s="18">
        <f>'Table 1 Annual'!B22/'Table 1 Annual'!$I22</f>
        <v>3.4220847572493544E-2</v>
      </c>
      <c r="C22" s="18">
        <f>'Table 1 Annual'!C22/'Table 1 Annual'!$I22</f>
        <v>0.12231979351415265</v>
      </c>
      <c r="D22" s="18">
        <f>'Table 1 Annual'!D22/'Table 1 Annual'!$I22</f>
        <v>0.25170869922567807</v>
      </c>
      <c r="E22" s="18">
        <f>'Table 1 Annual'!E22/'Table 1 Annual'!$I22</f>
        <v>0.18350131937535147</v>
      </c>
      <c r="F22" s="18">
        <f>'Table 1 Annual'!F22/'Table 1 Annual'!$I22</f>
        <v>0.13315597467952878</v>
      </c>
      <c r="G22" s="18">
        <f>'Table 1 Annual'!G22/'Table 1 Annual'!$I22</f>
        <v>0.10960188029011839</v>
      </c>
      <c r="H22" s="18">
        <f>'Table 1 Annual'!H22/'Table 1 Annual'!$I22</f>
        <v>0.1654914853426771</v>
      </c>
      <c r="I22" s="18">
        <f>'Table 1 Annual'!I22/'Table 1 Annual'!$I22</f>
        <v>1</v>
      </c>
      <c r="K22" s="2"/>
    </row>
    <row r="23" spans="1:11" x14ac:dyDescent="0.2">
      <c r="A23" t="s">
        <v>30</v>
      </c>
      <c r="B23" s="18">
        <f>'Table 1 Annual'!B23/'Table 1 Annual'!$I23</f>
        <v>6.2898252826310383E-2</v>
      </c>
      <c r="C23" s="18">
        <f>'Table 1 Annual'!C23/'Table 1 Annual'!$I23</f>
        <v>0.14039054470709147</v>
      </c>
      <c r="D23" s="18">
        <f>'Table 1 Annual'!D23/'Table 1 Annual'!$I23</f>
        <v>0.21891058581706063</v>
      </c>
      <c r="E23" s="18">
        <f>'Table 1 Annual'!E23/'Table 1 Annual'!$I23</f>
        <v>0.14285714285714285</v>
      </c>
      <c r="F23" s="18">
        <f>'Table 1 Annual'!F23/'Table 1 Annual'!$I23</f>
        <v>0.10955806783144913</v>
      </c>
      <c r="G23" s="18">
        <f>'Table 1 Annual'!G23/'Table 1 Annual'!$I23</f>
        <v>8.1192189105858167E-2</v>
      </c>
      <c r="H23" s="18">
        <f>'Table 1 Annual'!H23/'Table 1 Annual'!$I23</f>
        <v>0.24419321685508735</v>
      </c>
      <c r="I23" s="18">
        <f>'Table 1 Annual'!I23/'Table 1 Annual'!$I23</f>
        <v>1</v>
      </c>
      <c r="K23" s="2"/>
    </row>
    <row r="24" spans="1:11" x14ac:dyDescent="0.2">
      <c r="B24" s="12"/>
      <c r="C24" s="12"/>
      <c r="D24" s="12"/>
      <c r="E24" s="12"/>
      <c r="F24" s="12"/>
      <c r="G24" s="12"/>
      <c r="H24" s="12"/>
      <c r="I24" s="12"/>
    </row>
    <row r="25" spans="1:11" x14ac:dyDescent="0.2">
      <c r="A25" t="s">
        <v>47</v>
      </c>
    </row>
    <row r="26" spans="1:11" x14ac:dyDescent="0.2">
      <c r="A26" t="s">
        <v>48</v>
      </c>
    </row>
    <row r="28" spans="1:11" x14ac:dyDescent="0.2">
      <c r="A28" t="s">
        <v>26</v>
      </c>
    </row>
    <row r="29" spans="1:11" x14ac:dyDescent="0.2">
      <c r="A29" t="s">
        <v>23</v>
      </c>
    </row>
    <row r="30" spans="1:11" x14ac:dyDescent="0.2">
      <c r="A30" t="s">
        <v>24</v>
      </c>
    </row>
    <row r="31" spans="1:11" x14ac:dyDescent="0.2">
      <c r="A31" s="25" t="s">
        <v>51</v>
      </c>
      <c r="F31" s="12"/>
      <c r="H31" s="18"/>
    </row>
    <row r="32" spans="1:11" x14ac:dyDescent="0.2">
      <c r="A32" t="s">
        <v>25</v>
      </c>
    </row>
    <row r="33" spans="1:1" x14ac:dyDescent="0.2">
      <c r="A33" t="s">
        <v>89</v>
      </c>
    </row>
    <row r="34" spans="1:1" x14ac:dyDescent="0.2">
      <c r="A34" t="s">
        <v>91</v>
      </c>
    </row>
    <row r="36" spans="1:1" x14ac:dyDescent="0.2">
      <c r="A36" s="1" t="s">
        <v>31</v>
      </c>
    </row>
  </sheetData>
  <mergeCells count="2">
    <mergeCell ref="A2:I2"/>
    <mergeCell ref="B4:I4"/>
  </mergeCells>
  <phoneticPr fontId="2" type="noConversion"/>
  <pageMargins left="0.75" right="0.75" top="1" bottom="1" header="0.5" footer="0.5"/>
  <pageSetup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2:L36"/>
  <sheetViews>
    <sheetView zoomScale="75" workbookViewId="0">
      <selection activeCell="A2" sqref="A2:I2"/>
    </sheetView>
  </sheetViews>
  <sheetFormatPr defaultRowHeight="15" x14ac:dyDescent="0.2"/>
  <cols>
    <col min="1" max="1" width="35" customWidth="1"/>
  </cols>
  <sheetData>
    <row r="2" spans="1:12" ht="15.75" x14ac:dyDescent="0.25">
      <c r="A2" s="82" t="s">
        <v>86</v>
      </c>
      <c r="B2" s="83"/>
      <c r="C2" s="83"/>
      <c r="D2" s="83"/>
      <c r="E2" s="83"/>
      <c r="F2" s="83"/>
      <c r="G2" s="83"/>
      <c r="H2" s="83"/>
      <c r="I2" s="83"/>
    </row>
    <row r="4" spans="1:12" ht="15.75" x14ac:dyDescent="0.25">
      <c r="B4" s="84"/>
      <c r="C4" s="84"/>
      <c r="D4" s="84"/>
      <c r="E4" s="84"/>
      <c r="F4" s="84"/>
      <c r="G4" s="84"/>
      <c r="H4" s="84"/>
      <c r="I4" s="84"/>
    </row>
    <row r="5" spans="1:12" ht="31.5" x14ac:dyDescent="0.25">
      <c r="B5" s="41" t="s">
        <v>61</v>
      </c>
      <c r="C5" s="5" t="s">
        <v>22</v>
      </c>
      <c r="D5" s="5" t="s">
        <v>27</v>
      </c>
      <c r="E5" s="5" t="s">
        <v>28</v>
      </c>
      <c r="F5" s="5" t="s">
        <v>29</v>
      </c>
      <c r="G5" s="5" t="s">
        <v>52</v>
      </c>
      <c r="H5" s="5" t="s">
        <v>53</v>
      </c>
      <c r="I5" s="5" t="s">
        <v>0</v>
      </c>
    </row>
    <row r="6" spans="1:12" x14ac:dyDescent="0.2">
      <c r="A6" t="s">
        <v>14</v>
      </c>
      <c r="B6" s="18">
        <f>'Table 1 Annual'!B6/'Table 1 Annual'!B$6</f>
        <v>1</v>
      </c>
      <c r="C6" s="18">
        <f>'Table 1 Annual'!C6/'Table 1 Annual'!C$6</f>
        <v>1</v>
      </c>
      <c r="D6" s="18">
        <f>'Table 1 Annual'!D6/'Table 1 Annual'!D$6</f>
        <v>1</v>
      </c>
      <c r="E6" s="18">
        <f>'Table 1 Annual'!E6/'Table 1 Annual'!E$6</f>
        <v>1</v>
      </c>
      <c r="F6" s="18">
        <f>'Table 1 Annual'!F6/'Table 1 Annual'!F$6</f>
        <v>1</v>
      </c>
      <c r="G6" s="18">
        <f>'Table 1 Annual'!G6/'Table 1 Annual'!G$6</f>
        <v>1</v>
      </c>
      <c r="H6" s="18">
        <f>'Table 1 Annual'!H6/'Table 1 Annual'!H$6</f>
        <v>1</v>
      </c>
      <c r="I6" s="18">
        <f>'Table 1 Annual'!I6/'Table 1 Annual'!I$6</f>
        <v>1</v>
      </c>
    </row>
    <row r="7" spans="1:12" x14ac:dyDescent="0.2">
      <c r="B7" s="18"/>
      <c r="C7" s="18"/>
      <c r="D7" s="18"/>
      <c r="E7" s="18"/>
      <c r="F7" s="18"/>
      <c r="G7" s="18"/>
      <c r="H7" s="18"/>
      <c r="I7" s="18"/>
    </row>
    <row r="8" spans="1:12" x14ac:dyDescent="0.2">
      <c r="A8" t="s">
        <v>3</v>
      </c>
      <c r="B8" s="18">
        <f>'Table 1 Annual'!B8/'Table 1 Annual'!B$6</f>
        <v>9.1717443834157752E-2</v>
      </c>
      <c r="C8" s="18">
        <f>'Table 1 Annual'!C8/'Table 1 Annual'!C$6</f>
        <v>8.0860775605099508E-2</v>
      </c>
      <c r="D8" s="18">
        <f>'Table 1 Annual'!D8/'Table 1 Annual'!D$6</f>
        <v>4.6272122271850909E-2</v>
      </c>
      <c r="E8" s="18">
        <f>'Table 1 Annual'!E8/'Table 1 Annual'!E$6</f>
        <v>2.7573831430214409E-2</v>
      </c>
      <c r="F8" s="18">
        <f>'Table 1 Annual'!F8/'Table 1 Annual'!F$6</f>
        <v>1.4746929447415494E-2</v>
      </c>
      <c r="G8" s="18">
        <f>'Table 1 Annual'!G8/'Table 1 Annual'!G$6</f>
        <v>1.0088536183766567E-2</v>
      </c>
      <c r="H8" s="18">
        <f>'Table 1 Annual'!H8/'Table 1 Annual'!H$6</f>
        <v>7.7485100665013878E-3</v>
      </c>
      <c r="I8" s="18">
        <f>'Table 1 Annual'!I8/'Table 1 Annual'!I$6</f>
        <v>4.802166820608459E-2</v>
      </c>
      <c r="L8" s="2"/>
    </row>
    <row r="9" spans="1:12" x14ac:dyDescent="0.2">
      <c r="A9" t="s">
        <v>4</v>
      </c>
      <c r="B9" s="18">
        <f>'Table 1 Annual'!B9/'Table 1 Annual'!B$6</f>
        <v>1.5781498150179065E-2</v>
      </c>
      <c r="C9" s="18">
        <f>'Table 1 Annual'!C9/'Table 1 Annual'!C$6</f>
        <v>2.7033650030418039E-2</v>
      </c>
      <c r="D9" s="18">
        <f>'Table 1 Annual'!D9/'Table 1 Annual'!D$6</f>
        <v>6.6538060046088296E-2</v>
      </c>
      <c r="E9" s="18">
        <f>'Table 1 Annual'!E9/'Table 1 Annual'!E$6</f>
        <v>9.6930707303047731E-2</v>
      </c>
      <c r="F9" s="18">
        <f>'Table 1 Annual'!F9/'Table 1 Annual'!F$6</f>
        <v>0.12704339469073753</v>
      </c>
      <c r="G9" s="18">
        <f>'Table 1 Annual'!G9/'Table 1 Annual'!G$6</f>
        <v>0.12581990444570409</v>
      </c>
      <c r="H9" s="18">
        <f>'Table 1 Annual'!H9/'Table 1 Annual'!H$6</f>
        <v>6.7668229111688669E-2</v>
      </c>
      <c r="I9" s="18">
        <f>'Table 1 Annual'!I9/'Table 1 Annual'!I$6</f>
        <v>6.3472717657679215E-2</v>
      </c>
      <c r="L9" s="2"/>
    </row>
    <row r="10" spans="1:12" x14ac:dyDescent="0.2">
      <c r="A10" t="s">
        <v>5</v>
      </c>
      <c r="B10" s="18">
        <f>'Table 1 Annual'!B10/'Table 1 Annual'!B$6</f>
        <v>3.0821247684879705E-2</v>
      </c>
      <c r="C10" s="18">
        <f>'Table 1 Annual'!C10/'Table 1 Annual'!C$6</f>
        <v>5.3355310721169613E-2</v>
      </c>
      <c r="D10" s="18">
        <f>'Table 1 Annual'!D10/'Table 1 Annual'!D$6</f>
        <v>9.8437681229196258E-2</v>
      </c>
      <c r="E10" s="18">
        <f>'Table 1 Annual'!E10/'Table 1 Annual'!E$6</f>
        <v>0.107746138996139</v>
      </c>
      <c r="F10" s="18">
        <f>'Table 1 Annual'!F10/'Table 1 Annual'!F$6</f>
        <v>0.10618524939186735</v>
      </c>
      <c r="G10" s="18">
        <f>'Table 1 Annual'!G10/'Table 1 Annual'!G$6</f>
        <v>9.0938537533403516E-2</v>
      </c>
      <c r="H10" s="18">
        <f>'Table 1 Annual'!H10/'Table 1 Annual'!H$6</f>
        <v>0.10762897303712494</v>
      </c>
      <c r="I10" s="18">
        <f>'Table 1 Annual'!I10/'Table 1 Annual'!I$6</f>
        <v>8.3920828814765855E-2</v>
      </c>
      <c r="L10" s="2"/>
    </row>
    <row r="11" spans="1:12" x14ac:dyDescent="0.2">
      <c r="A11" t="s">
        <v>6</v>
      </c>
      <c r="B11" s="18">
        <f>'Table 1 Annual'!B11/'Table 1 Annual'!B$6</f>
        <v>1.4366259994266238E-2</v>
      </c>
      <c r="C11" s="18">
        <f>'Table 1 Annual'!C11/'Table 1 Annual'!C$6</f>
        <v>2.1637648630822556E-2</v>
      </c>
      <c r="D11" s="18">
        <f>'Table 1 Annual'!D11/'Table 1 Annual'!D$6</f>
        <v>3.9369820264405872E-2</v>
      </c>
      <c r="E11" s="18">
        <f>'Table 1 Annual'!E11/'Table 1 Annual'!E$6</f>
        <v>4.8393473260494535E-2</v>
      </c>
      <c r="F11" s="18">
        <f>'Table 1 Annual'!F11/'Table 1 Annual'!F$6</f>
        <v>4.5854811490373341E-2</v>
      </c>
      <c r="G11" s="18">
        <f>'Table 1 Annual'!G11/'Table 1 Annual'!G$6</f>
        <v>4.1501336140578188E-2</v>
      </c>
      <c r="H11" s="18">
        <f>'Table 1 Annual'!H11/'Table 1 Annual'!H$6</f>
        <v>5.3172581229548183E-2</v>
      </c>
      <c r="I11" s="18">
        <f>'Table 1 Annual'!I11/'Table 1 Annual'!I$6</f>
        <v>3.6114548381846245E-2</v>
      </c>
      <c r="L11" s="2"/>
    </row>
    <row r="12" spans="1:12" x14ac:dyDescent="0.2">
      <c r="A12" t="s">
        <v>7</v>
      </c>
      <c r="B12" s="18">
        <f>'Table 1 Annual'!B12/'Table 1 Annual'!B$6</f>
        <v>0.24126852665061821</v>
      </c>
      <c r="C12" s="18">
        <f>'Table 1 Annual'!C12/'Table 1 Annual'!C$6</f>
        <v>0.18263258058341675</v>
      </c>
      <c r="D12" s="18">
        <f>'Table 1 Annual'!D12/'Table 1 Annual'!D$6</f>
        <v>9.2997249145965966E-2</v>
      </c>
      <c r="E12" s="18">
        <f>'Table 1 Annual'!E12/'Table 1 Annual'!E$6</f>
        <v>6.261295490018895E-2</v>
      </c>
      <c r="F12" s="18">
        <f>'Table 1 Annual'!F12/'Table 1 Annual'!F$6</f>
        <v>4.0506922825782068E-2</v>
      </c>
      <c r="G12" s="18">
        <f>'Table 1 Annual'!G12/'Table 1 Annual'!G$6</f>
        <v>3.0758226037195996E-2</v>
      </c>
      <c r="H12" s="18">
        <f>'Table 1 Annual'!H12/'Table 1 Annual'!H$6</f>
        <v>3.3721424516217381E-2</v>
      </c>
      <c r="I12" s="18">
        <f>'Table 1 Annual'!I12/'Table 1 Annual'!I$6</f>
        <v>0.11027200305399598</v>
      </c>
      <c r="L12" s="2"/>
    </row>
    <row r="13" spans="1:12" x14ac:dyDescent="0.2">
      <c r="A13" t="s">
        <v>13</v>
      </c>
      <c r="B13" s="18">
        <f>'Table 1 Annual'!B13/'Table 1 Annual'!B$6</f>
        <v>2.8891791163635206E-2</v>
      </c>
      <c r="C13" s="18">
        <f>'Table 1 Annual'!C13/'Table 1 Annual'!C$6</f>
        <v>2.2771467271044833E-2</v>
      </c>
      <c r="D13" s="18">
        <f>'Table 1 Annual'!D13/'Table 1 Annual'!D$6</f>
        <v>5.7357604459140954E-2</v>
      </c>
      <c r="E13" s="18">
        <f>'Table 1 Annual'!E13/'Table 1 Annual'!E$6</f>
        <v>4.546178016922698E-2</v>
      </c>
      <c r="F13" s="18">
        <f>'Table 1 Annual'!F13/'Table 1 Annual'!F$6</f>
        <v>3.3462240595211273E-2</v>
      </c>
      <c r="G13" s="18">
        <f>'Table 1 Annual'!G13/'Table 1 Annual'!G$6</f>
        <v>3.3923124679461222E-2</v>
      </c>
      <c r="H13" s="18">
        <f>'Table 1 Annual'!H13/'Table 1 Annual'!H$6</f>
        <v>3.3829835187250905E-2</v>
      </c>
      <c r="I13" s="18">
        <f>'Table 1 Annual'!I13/'Table 1 Annual'!I$6</f>
        <v>3.8997606875151573E-2</v>
      </c>
      <c r="L13" s="2"/>
    </row>
    <row r="14" spans="1:12" x14ac:dyDescent="0.2">
      <c r="A14" t="s">
        <v>8</v>
      </c>
      <c r="B14" s="18">
        <f>'Table 1 Annual'!B14/'Table 1 Annual'!B$6</f>
        <v>7.5722067248840735E-3</v>
      </c>
      <c r="C14" s="18">
        <f>'Table 1 Annual'!C14/'Table 1 Annual'!C$6</f>
        <v>6.2603857177864443E-3</v>
      </c>
      <c r="D14" s="18">
        <f>'Table 1 Annual'!D14/'Table 1 Annual'!D$6</f>
        <v>9.1158969600546227E-3</v>
      </c>
      <c r="E14" s="18">
        <f>'Table 1 Annual'!E14/'Table 1 Annual'!E$6</f>
        <v>1.8188306087242256E-2</v>
      </c>
      <c r="F14" s="18">
        <f>'Table 1 Annual'!F14/'Table 1 Annual'!F$6</f>
        <v>2.5599050899208622E-2</v>
      </c>
      <c r="G14" s="18">
        <f>'Table 1 Annual'!G14/'Table 1 Annual'!G$6</f>
        <v>2.9604286446945773E-2</v>
      </c>
      <c r="H14" s="18">
        <f>'Table 1 Annual'!H14/'Table 1 Annual'!H$6</f>
        <v>5.3728899146693904E-2</v>
      </c>
      <c r="I14" s="18">
        <f>'Table 1 Annual'!I14/'Table 1 Annual'!I$6</f>
        <v>1.6669510177480834E-2</v>
      </c>
      <c r="L14" s="2"/>
    </row>
    <row r="15" spans="1:12" x14ac:dyDescent="0.2">
      <c r="A15" t="s">
        <v>9</v>
      </c>
      <c r="B15" s="18">
        <f>'Table 1 Annual'!B15/'Table 1 Annual'!B$6</f>
        <v>1.5280931599856201E-2</v>
      </c>
      <c r="C15" s="18">
        <f>'Table 1 Annual'!C15/'Table 1 Annual'!C$6</f>
        <v>1.7597352960181022E-2</v>
      </c>
      <c r="D15" s="18">
        <f>'Table 1 Annual'!D15/'Table 1 Annual'!D$6</f>
        <v>4.1232172518158479E-2</v>
      </c>
      <c r="E15" s="18">
        <f>'Table 1 Annual'!E15/'Table 1 Annual'!E$6</f>
        <v>5.2577938881130368E-2</v>
      </c>
      <c r="F15" s="18">
        <f>'Table 1 Annual'!F15/'Table 1 Annual'!F$6</f>
        <v>5.2241928734670227E-2</v>
      </c>
      <c r="G15" s="18">
        <f>'Table 1 Annual'!G15/'Table 1 Annual'!G$6</f>
        <v>5.0260479930898591E-2</v>
      </c>
      <c r="H15" s="18">
        <f>'Table 1 Annual'!H15/'Table 1 Annual'!H$6</f>
        <v>5.8036796864078692E-2</v>
      </c>
      <c r="I15" s="18">
        <f>'Table 1 Annual'!I15/'Table 1 Annual'!I$6</f>
        <v>3.7621609113354104E-2</v>
      </c>
      <c r="L15" s="2"/>
    </row>
    <row r="16" spans="1:12" x14ac:dyDescent="0.2">
      <c r="A16" t="s">
        <v>10</v>
      </c>
      <c r="B16" s="18">
        <f>'Table 1 Annual'!B16/'Table 1 Annual'!B$6</f>
        <v>8.867763969219708E-2</v>
      </c>
      <c r="C16" s="18">
        <f>'Table 1 Annual'!C16/'Table 1 Annual'!C$6</f>
        <v>0.137723609151989</v>
      </c>
      <c r="D16" s="18">
        <f>'Table 1 Annual'!D16/'Table 1 Annual'!D$6</f>
        <v>0.1340291804993555</v>
      </c>
      <c r="E16" s="18">
        <f>'Table 1 Annual'!E16/'Table 1 Annual'!E$6</f>
        <v>0.14123726690216051</v>
      </c>
      <c r="F16" s="18">
        <f>'Table 1 Annual'!F16/'Table 1 Annual'!F$6</f>
        <v>0.15994923414371703</v>
      </c>
      <c r="G16" s="18">
        <f>'Table 1 Annual'!G16/'Table 1 Annual'!G$6</f>
        <v>0.16171349906875052</v>
      </c>
      <c r="H16" s="18">
        <f>'Table 1 Annual'!H16/'Table 1 Annual'!H$6</f>
        <v>0.21878985162002632</v>
      </c>
      <c r="I16" s="18">
        <f>'Table 1 Annual'!I16/'Table 1 Annual'!I$6</f>
        <v>0.14557369955137897</v>
      </c>
      <c r="L16" s="2"/>
    </row>
    <row r="17" spans="1:12" x14ac:dyDescent="0.2">
      <c r="A17" t="s">
        <v>54</v>
      </c>
      <c r="B17" s="18">
        <f>'Table 1 Annual'!B17/'Table 1 Annual'!B$6</f>
        <v>2.0623341873302056E-2</v>
      </c>
      <c r="C17" s="18">
        <f>'Table 1 Annual'!C17/'Table 1 Annual'!C$6</f>
        <v>1.4305621424051829E-2</v>
      </c>
      <c r="D17" s="18">
        <f>'Table 1 Annual'!D17/'Table 1 Annual'!D$6</f>
        <v>1.598208990500034E-2</v>
      </c>
      <c r="E17" s="18">
        <f>'Table 1 Annual'!E17/'Table 1 Annual'!E$6</f>
        <v>1.9186930091185411E-2</v>
      </c>
      <c r="F17" s="18">
        <f>'Table 1 Annual'!F17/'Table 1 Annual'!F$6</f>
        <v>1.9294704072764395E-2</v>
      </c>
      <c r="G17" s="18">
        <f>'Table 1 Annual'!G17/'Table 1 Annual'!G$6</f>
        <v>1.6539800793586527E-2</v>
      </c>
      <c r="H17" s="18">
        <f>'Table 1 Annual'!H17/'Table 1 Annual'!H$6</f>
        <v>1.2347404848239325E-2</v>
      </c>
      <c r="I17" s="18">
        <f>'Table 1 Annual'!I17/'Table 1 Annual'!I$6</f>
        <v>1.6120091593732247E-2</v>
      </c>
      <c r="L17" s="2"/>
    </row>
    <row r="18" spans="1:12" x14ac:dyDescent="0.2">
      <c r="A18" t="s">
        <v>55</v>
      </c>
      <c r="B18" s="18">
        <f>'Table 1 Annual'!B18/'Table 1 Annual'!B$6</f>
        <v>5.8639096067822215E-2</v>
      </c>
      <c r="C18" s="18">
        <f>'Table 1 Annual'!C18/'Table 1 Annual'!C$6</f>
        <v>0.14210161209504082</v>
      </c>
      <c r="D18" s="18">
        <f>'Table 1 Annual'!D18/'Table 1 Annual'!D$6</f>
        <v>0.15989421138901716</v>
      </c>
      <c r="E18" s="18">
        <f>'Table 1 Annual'!E18/'Table 1 Annual'!E$6</f>
        <v>0.12899449601577262</v>
      </c>
      <c r="F18" s="18">
        <f>'Table 1 Annual'!F18/'Table 1 Annual'!F$6</f>
        <v>0.12496033917477893</v>
      </c>
      <c r="G18" s="18">
        <f>'Table 1 Annual'!G18/'Table 1 Annual'!G$6</f>
        <v>0.15304882986476637</v>
      </c>
      <c r="H18" s="18">
        <f>'Table 1 Annual'!H18/'Table 1 Annual'!H$6</f>
        <v>0.18073200026246794</v>
      </c>
      <c r="I18" s="18">
        <f>'Table 1 Annual'!I18/'Table 1 Annual'!I$6</f>
        <v>0.14349041932959819</v>
      </c>
      <c r="L18" s="2"/>
    </row>
    <row r="19" spans="1:12" x14ac:dyDescent="0.2">
      <c r="A19" t="s">
        <v>11</v>
      </c>
      <c r="B19" s="18">
        <f>'Table 1 Annual'!B19/'Table 1 Annual'!B$6</f>
        <v>0.29557089615064325</v>
      </c>
      <c r="C19" s="18">
        <f>'Table 1 Annual'!C19/'Table 1 Annual'!C$6</f>
        <v>0.21418687525678554</v>
      </c>
      <c r="D19" s="18">
        <f>'Table 1 Annual'!D19/'Table 1 Annual'!D$6</f>
        <v>0.12749125175894904</v>
      </c>
      <c r="E19" s="18">
        <f>'Table 1 Annual'!E19/'Table 1 Annual'!E$6</f>
        <v>8.3843341822065223E-2</v>
      </c>
      <c r="F19" s="18">
        <f>'Table 1 Annual'!F19/'Table 1 Annual'!F$6</f>
        <v>4.8066620989658297E-2</v>
      </c>
      <c r="G19" s="18">
        <f>'Table 1 Annual'!G19/'Table 1 Annual'!G$6</f>
        <v>2.402353766836721E-2</v>
      </c>
      <c r="H19" s="18">
        <f>'Table 1 Annual'!H19/'Table 1 Annual'!H$6</f>
        <v>1.7217326307561075E-2</v>
      </c>
      <c r="I19" s="18">
        <f>'Table 1 Annual'!I19/'Table 1 Annual'!I$6</f>
        <v>0.13395812129567347</v>
      </c>
      <c r="L19" s="2"/>
    </row>
    <row r="20" spans="1:12" x14ac:dyDescent="0.2">
      <c r="A20" t="s">
        <v>12</v>
      </c>
      <c r="B20" s="18">
        <f>'Table 1 Annual'!B20/'Table 1 Annual'!B$6</f>
        <v>4.6197741989797543E-2</v>
      </c>
      <c r="C20" s="18">
        <f>'Table 1 Annual'!C20/'Table 1 Annual'!C$6</f>
        <v>3.7331893099189627E-2</v>
      </c>
      <c r="D20" s="18">
        <f>'Table 1 Annual'!D20/'Table 1 Annual'!D$6</f>
        <v>3.3713828020194812E-2</v>
      </c>
      <c r="E20" s="18">
        <f>'Table 1 Annual'!E20/'Table 1 Annual'!E$6</f>
        <v>3.4790109258194361E-2</v>
      </c>
      <c r="F20" s="18">
        <f>'Table 1 Annual'!F20/'Table 1 Annual'!F$6</f>
        <v>2.9783555357315295E-2</v>
      </c>
      <c r="G20" s="18">
        <f>'Table 1 Annual'!G20/'Table 1 Annual'!G$6</f>
        <v>2.3942559451507545E-2</v>
      </c>
      <c r="H20" s="18">
        <f>'Table 1 Annual'!H20/'Table 1 Annual'!H$6</f>
        <v>2.1017405618525671E-2</v>
      </c>
      <c r="I20" s="18">
        <f>'Table 1 Annual'!I20/'Table 1 Annual'!I$6</f>
        <v>3.3510284684458547E-2</v>
      </c>
      <c r="L20" s="2"/>
    </row>
    <row r="21" spans="1:12" x14ac:dyDescent="0.2">
      <c r="A21" t="s">
        <v>56</v>
      </c>
      <c r="B21" s="77" t="s">
        <v>90</v>
      </c>
      <c r="C21" s="77" t="s">
        <v>90</v>
      </c>
      <c r="D21" s="77" t="s">
        <v>90</v>
      </c>
      <c r="E21" s="77" t="s">
        <v>90</v>
      </c>
      <c r="F21" s="77" t="s">
        <v>90</v>
      </c>
      <c r="G21" s="77" t="s">
        <v>90</v>
      </c>
      <c r="H21" s="77" t="s">
        <v>90</v>
      </c>
      <c r="I21" s="78" t="s">
        <v>90</v>
      </c>
      <c r="L21" s="2"/>
    </row>
    <row r="22" spans="1:12" x14ac:dyDescent="0.2">
      <c r="A22" t="s">
        <v>57</v>
      </c>
      <c r="B22" s="18">
        <f>'Table 1 Annual'!B22/'Table 1 Annual'!B$6</f>
        <v>4.3198893292863284E-2</v>
      </c>
      <c r="C22" s="18">
        <f>'Table 1 Annual'!C22/'Table 1 Annual'!C$6</f>
        <v>4.1368531290346573E-2</v>
      </c>
      <c r="D22" s="18">
        <f>'Table 1 Annual'!D22/'Table 1 Annual'!D$6</f>
        <v>7.6403493606507514E-2</v>
      </c>
      <c r="E22" s="18">
        <f>'Table 1 Annual'!E22/'Table 1 Annual'!E$6</f>
        <v>0.13067855089131686</v>
      </c>
      <c r="F22" s="18">
        <f>'Table 1 Annual'!F22/'Table 1 Annual'!F$6</f>
        <v>0.16985409414675195</v>
      </c>
      <c r="G22" s="18">
        <f>'Table 1 Annual'!G22/'Table 1 Annual'!G$6</f>
        <v>0.20517180878343724</v>
      </c>
      <c r="H22" s="18">
        <f>'Table 1 Annual'!H22/'Table 1 Annual'!H$6</f>
        <v>0.13097150225808016</v>
      </c>
      <c r="I22" s="18">
        <f>'Table 1 Annual'!I22/'Table 1 Annual'!I$6</f>
        <v>9.0666813091131573E-2</v>
      </c>
      <c r="L22" s="2"/>
    </row>
    <row r="23" spans="1:12" x14ac:dyDescent="0.2">
      <c r="A23" t="s">
        <v>30</v>
      </c>
      <c r="B23" s="18">
        <f>'Table 1 Annual'!B23/'Table 1 Annual'!B$6</f>
        <v>1.3924851308981529E-3</v>
      </c>
      <c r="C23" s="18">
        <f>'Table 1 Annual'!C23/'Table 1 Annual'!C$6</f>
        <v>8.3268616265786593E-4</v>
      </c>
      <c r="D23" s="18">
        <f>'Table 1 Annual'!D23/'Table 1 Annual'!D$6</f>
        <v>1.1653379261142929E-3</v>
      </c>
      <c r="E23" s="18">
        <f>'Table 1 Annual'!E23/'Table 1 Annual'!E$6</f>
        <v>1.7841739916208002E-3</v>
      </c>
      <c r="F23" s="18">
        <f>'Table 1 Annual'!F23/'Table 1 Annual'!F$6</f>
        <v>2.450924039748194E-3</v>
      </c>
      <c r="G23" s="18">
        <f>'Table 1 Annual'!G23/'Table 1 Annual'!G$6</f>
        <v>2.6655329716306314E-3</v>
      </c>
      <c r="H23" s="18">
        <f>'Table 1 Annual'!H23/'Table 1 Annual'!H$6</f>
        <v>3.3892599259954526E-3</v>
      </c>
      <c r="I23" s="18">
        <f>'Table 1 Annual'!I23/'Table 1 Annual'!I$6</f>
        <v>1.5900781736685669E-3</v>
      </c>
      <c r="L23" s="2"/>
    </row>
    <row r="24" spans="1:12" x14ac:dyDescent="0.2">
      <c r="B24" s="12"/>
      <c r="C24" s="12"/>
      <c r="D24" s="12"/>
      <c r="E24" s="12"/>
      <c r="F24" s="12"/>
      <c r="G24" s="12"/>
      <c r="H24" s="12"/>
      <c r="I24" s="12"/>
    </row>
    <row r="25" spans="1:12" x14ac:dyDescent="0.2">
      <c r="A25" t="s">
        <v>47</v>
      </c>
    </row>
    <row r="26" spans="1:12" x14ac:dyDescent="0.2">
      <c r="A26" t="s">
        <v>48</v>
      </c>
    </row>
    <row r="28" spans="1:12" x14ac:dyDescent="0.2">
      <c r="A28" t="s">
        <v>26</v>
      </c>
    </row>
    <row r="29" spans="1:12" x14ac:dyDescent="0.2">
      <c r="A29" t="s">
        <v>23</v>
      </c>
    </row>
    <row r="30" spans="1:12" x14ac:dyDescent="0.2">
      <c r="A30" t="s">
        <v>24</v>
      </c>
    </row>
    <row r="31" spans="1:12" x14ac:dyDescent="0.2">
      <c r="A31" s="25" t="s">
        <v>51</v>
      </c>
      <c r="F31" s="12"/>
      <c r="H31" s="18"/>
    </row>
    <row r="32" spans="1:12" x14ac:dyDescent="0.2">
      <c r="A32" t="s">
        <v>25</v>
      </c>
    </row>
    <row r="33" spans="1:1" x14ac:dyDescent="0.2">
      <c r="A33" t="s">
        <v>89</v>
      </c>
    </row>
    <row r="34" spans="1:1" x14ac:dyDescent="0.2">
      <c r="A34" t="s">
        <v>93</v>
      </c>
    </row>
    <row r="36" spans="1:1" x14ac:dyDescent="0.2">
      <c r="A36" s="1" t="s">
        <v>31</v>
      </c>
    </row>
  </sheetData>
  <mergeCells count="2">
    <mergeCell ref="A2:I2"/>
    <mergeCell ref="B4:I4"/>
  </mergeCells>
  <phoneticPr fontId="2" type="noConversion"/>
  <pageMargins left="0.75" right="0.75" top="1" bottom="1" header="0.5" footer="0.5"/>
  <pageSetup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2:M29"/>
  <sheetViews>
    <sheetView zoomScale="75" workbookViewId="0">
      <selection activeCell="A2" sqref="A2:K2"/>
    </sheetView>
  </sheetViews>
  <sheetFormatPr defaultColWidth="8.77734375" defaultRowHeight="15" x14ac:dyDescent="0.2"/>
  <cols>
    <col min="1" max="1" width="21.6640625" customWidth="1"/>
    <col min="2" max="2" width="9.77734375" customWidth="1"/>
    <col min="9" max="9" width="9.77734375" customWidth="1"/>
    <col min="10" max="10" width="2.109375" customWidth="1"/>
    <col min="13" max="13" width="14.109375" customWidth="1"/>
  </cols>
  <sheetData>
    <row r="2" spans="1:13" ht="15.75" x14ac:dyDescent="0.25">
      <c r="A2" s="82" t="s">
        <v>84</v>
      </c>
      <c r="B2" s="83"/>
      <c r="C2" s="83"/>
      <c r="D2" s="83"/>
      <c r="E2" s="83"/>
      <c r="F2" s="83"/>
      <c r="G2" s="83"/>
      <c r="H2" s="83"/>
      <c r="I2" s="83"/>
      <c r="J2" s="83"/>
      <c r="K2" s="83"/>
    </row>
    <row r="4" spans="1:13" ht="15" customHeight="1" x14ac:dyDescent="0.25">
      <c r="B4" s="84"/>
      <c r="C4" s="84"/>
      <c r="D4" s="84"/>
      <c r="E4" s="84"/>
      <c r="F4" s="84"/>
      <c r="G4" s="84"/>
      <c r="H4" s="84"/>
      <c r="I4" s="84"/>
      <c r="J4" s="13"/>
      <c r="K4" s="13"/>
    </row>
    <row r="5" spans="1:13" ht="31.5" x14ac:dyDescent="0.25">
      <c r="B5" s="41" t="s">
        <v>61</v>
      </c>
      <c r="C5" s="5" t="s">
        <v>22</v>
      </c>
      <c r="D5" s="5" t="s">
        <v>27</v>
      </c>
      <c r="E5" s="5" t="s">
        <v>28</v>
      </c>
      <c r="F5" s="5" t="s">
        <v>29</v>
      </c>
      <c r="G5" s="5" t="s">
        <v>52</v>
      </c>
      <c r="H5" s="5" t="s">
        <v>53</v>
      </c>
      <c r="I5" s="5" t="s">
        <v>0</v>
      </c>
      <c r="J5" s="14"/>
      <c r="K5" s="5" t="s">
        <v>32</v>
      </c>
    </row>
    <row r="6" spans="1:13" x14ac:dyDescent="0.2">
      <c r="A6" t="s">
        <v>14</v>
      </c>
      <c r="B6" s="12">
        <v>219751</v>
      </c>
      <c r="C6" s="12">
        <v>820237</v>
      </c>
      <c r="D6" s="12">
        <v>913898</v>
      </c>
      <c r="E6" s="12">
        <v>389536</v>
      </c>
      <c r="F6" s="12">
        <v>217469</v>
      </c>
      <c r="G6" s="12">
        <v>148188</v>
      </c>
      <c r="H6" s="12">
        <v>350519</v>
      </c>
      <c r="I6" s="12">
        <v>3059598</v>
      </c>
      <c r="K6" s="2">
        <v>24.24</v>
      </c>
      <c r="M6" s="12"/>
    </row>
    <row r="7" spans="1:13" x14ac:dyDescent="0.2">
      <c r="B7" s="12"/>
      <c r="C7" s="12"/>
      <c r="D7" s="12"/>
      <c r="E7" s="12"/>
      <c r="F7" s="12"/>
      <c r="G7" s="12"/>
      <c r="H7" s="12"/>
      <c r="I7" s="12"/>
      <c r="K7" s="2"/>
    </row>
    <row r="8" spans="1:13" x14ac:dyDescent="0.2">
      <c r="A8" t="s">
        <v>1</v>
      </c>
      <c r="B8" s="12">
        <v>10605</v>
      </c>
      <c r="C8" s="12">
        <v>30575</v>
      </c>
      <c r="D8" s="12">
        <v>37282</v>
      </c>
      <c r="E8" s="12">
        <v>18812</v>
      </c>
      <c r="F8" s="12">
        <v>11512</v>
      </c>
      <c r="G8" s="12">
        <v>7811</v>
      </c>
      <c r="H8" s="12">
        <v>23923</v>
      </c>
      <c r="I8" s="12">
        <v>140520</v>
      </c>
      <c r="K8" s="2">
        <v>27</v>
      </c>
    </row>
    <row r="9" spans="1:13" x14ac:dyDescent="0.2">
      <c r="A9" t="s">
        <v>15</v>
      </c>
      <c r="B9" s="12">
        <v>13091</v>
      </c>
      <c r="C9" s="12">
        <v>36825</v>
      </c>
      <c r="D9" s="12">
        <v>46060</v>
      </c>
      <c r="E9" s="12">
        <v>18973</v>
      </c>
      <c r="F9" s="12">
        <v>9624</v>
      </c>
      <c r="G9" s="12">
        <v>5839</v>
      </c>
      <c r="H9" s="12">
        <v>14653</v>
      </c>
      <c r="I9" s="12">
        <v>145065</v>
      </c>
      <c r="K9" s="2">
        <v>23.94</v>
      </c>
    </row>
    <row r="10" spans="1:13" x14ac:dyDescent="0.2">
      <c r="A10" t="s">
        <v>16</v>
      </c>
      <c r="B10" s="12">
        <v>21285</v>
      </c>
      <c r="C10" s="12">
        <v>61725</v>
      </c>
      <c r="D10" s="12">
        <v>72349</v>
      </c>
      <c r="E10" s="12">
        <v>29775</v>
      </c>
      <c r="F10" s="12">
        <v>14996</v>
      </c>
      <c r="G10" s="12">
        <v>9056</v>
      </c>
      <c r="H10" s="12">
        <v>19140</v>
      </c>
      <c r="I10" s="12">
        <v>228326</v>
      </c>
      <c r="K10" s="2">
        <v>23.31</v>
      </c>
    </row>
    <row r="11" spans="1:13" x14ac:dyDescent="0.2">
      <c r="A11" t="s">
        <v>17</v>
      </c>
      <c r="B11" s="12">
        <v>36799</v>
      </c>
      <c r="C11" s="12">
        <v>109968</v>
      </c>
      <c r="D11" s="12">
        <v>121579</v>
      </c>
      <c r="E11" s="12">
        <v>49771</v>
      </c>
      <c r="F11" s="12">
        <v>25065</v>
      </c>
      <c r="G11" s="12">
        <v>14146</v>
      </c>
      <c r="H11" s="12">
        <v>30312</v>
      </c>
      <c r="I11" s="12">
        <v>387640</v>
      </c>
      <c r="K11" s="2">
        <v>22.83</v>
      </c>
    </row>
    <row r="12" spans="1:13" x14ac:dyDescent="0.2">
      <c r="A12" t="s">
        <v>18</v>
      </c>
      <c r="B12" s="12">
        <v>22796</v>
      </c>
      <c r="C12" s="12">
        <v>84069</v>
      </c>
      <c r="D12" s="12">
        <v>98707</v>
      </c>
      <c r="E12" s="12">
        <v>41385</v>
      </c>
      <c r="F12" s="12">
        <v>21974</v>
      </c>
      <c r="G12" s="12">
        <v>12502</v>
      </c>
      <c r="H12" s="12">
        <v>26370</v>
      </c>
      <c r="I12" s="12">
        <v>307803</v>
      </c>
      <c r="K12" s="2">
        <v>23.6</v>
      </c>
    </row>
    <row r="13" spans="1:13" x14ac:dyDescent="0.2">
      <c r="A13" t="s">
        <v>19</v>
      </c>
      <c r="B13" s="12">
        <v>27515</v>
      </c>
      <c r="C13" s="12">
        <v>117641</v>
      </c>
      <c r="D13" s="12">
        <v>137407</v>
      </c>
      <c r="E13" s="12">
        <v>57165</v>
      </c>
      <c r="F13" s="12">
        <v>32069</v>
      </c>
      <c r="G13" s="12">
        <v>18606</v>
      </c>
      <c r="H13" s="12">
        <v>36919</v>
      </c>
      <c r="I13" s="12">
        <v>427322</v>
      </c>
      <c r="K13" s="2">
        <v>23.71</v>
      </c>
    </row>
    <row r="14" spans="1:13" x14ac:dyDescent="0.2">
      <c r="A14" t="s">
        <v>20</v>
      </c>
      <c r="B14" s="12">
        <v>20692</v>
      </c>
      <c r="C14" s="12">
        <v>82397</v>
      </c>
      <c r="D14" s="12">
        <v>104554</v>
      </c>
      <c r="E14" s="12">
        <v>42724</v>
      </c>
      <c r="F14" s="12">
        <v>23516</v>
      </c>
      <c r="G14" s="12">
        <v>15238</v>
      </c>
      <c r="H14" s="12">
        <v>29006</v>
      </c>
      <c r="I14" s="12">
        <v>318127</v>
      </c>
      <c r="K14" s="2">
        <v>24.03</v>
      </c>
    </row>
    <row r="15" spans="1:13" x14ac:dyDescent="0.2">
      <c r="A15" t="s">
        <v>21</v>
      </c>
      <c r="B15" s="12">
        <v>66968</v>
      </c>
      <c r="C15" s="12">
        <v>297037</v>
      </c>
      <c r="D15" s="12">
        <v>295960</v>
      </c>
      <c r="E15" s="12">
        <v>130931</v>
      </c>
      <c r="F15" s="12">
        <v>78713</v>
      </c>
      <c r="G15" s="12">
        <v>64990</v>
      </c>
      <c r="H15" s="12">
        <v>170196</v>
      </c>
      <c r="I15" s="12">
        <v>1104795</v>
      </c>
      <c r="K15" s="2">
        <v>25.31</v>
      </c>
    </row>
    <row r="17" spans="1:8" x14ac:dyDescent="0.2">
      <c r="A17" t="s">
        <v>47</v>
      </c>
    </row>
    <row r="18" spans="1:8" x14ac:dyDescent="0.2">
      <c r="A18" t="s">
        <v>48</v>
      </c>
    </row>
    <row r="20" spans="1:8" x14ac:dyDescent="0.2">
      <c r="A20" t="s">
        <v>50</v>
      </c>
    </row>
    <row r="21" spans="1:8" x14ac:dyDescent="0.2">
      <c r="A21" t="s">
        <v>23</v>
      </c>
    </row>
    <row r="22" spans="1:8" x14ac:dyDescent="0.2">
      <c r="A22" t="s">
        <v>24</v>
      </c>
    </row>
    <row r="23" spans="1:8" x14ac:dyDescent="0.2">
      <c r="A23" s="25" t="s">
        <v>51</v>
      </c>
      <c r="F23" s="12"/>
      <c r="H23" s="18"/>
    </row>
    <row r="24" spans="1:8" x14ac:dyDescent="0.2">
      <c r="A24" t="s">
        <v>25</v>
      </c>
    </row>
    <row r="25" spans="1:8" x14ac:dyDescent="0.2">
      <c r="A25" t="s">
        <v>89</v>
      </c>
    </row>
    <row r="26" spans="1:8" x14ac:dyDescent="0.2">
      <c r="A26" t="str">
        <f>'Table 1 Annual'!A34</f>
        <v>**Hourly wages for State Government not available for 2023. State government jobs totaled 52,501.</v>
      </c>
    </row>
    <row r="28" spans="1:8" x14ac:dyDescent="0.2">
      <c r="A28" s="1" t="s">
        <v>31</v>
      </c>
    </row>
    <row r="29" spans="1:8" x14ac:dyDescent="0.2">
      <c r="A29" s="1"/>
    </row>
  </sheetData>
  <mergeCells count="2">
    <mergeCell ref="B4:I4"/>
    <mergeCell ref="A2:K2"/>
  </mergeCells>
  <phoneticPr fontId="2" type="noConversion"/>
  <pageMargins left="0.75" right="0.75" top="1" bottom="1" header="0.5" footer="0.5"/>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2:K30"/>
  <sheetViews>
    <sheetView zoomScale="75" workbookViewId="0">
      <selection activeCell="A2" sqref="A2:I2"/>
    </sheetView>
  </sheetViews>
  <sheetFormatPr defaultColWidth="8.77734375" defaultRowHeight="15" x14ac:dyDescent="0.2"/>
  <cols>
    <col min="1" max="1" width="21.6640625" customWidth="1"/>
  </cols>
  <sheetData>
    <row r="2" spans="1:11" ht="15.75" x14ac:dyDescent="0.25">
      <c r="A2" s="82" t="s">
        <v>87</v>
      </c>
      <c r="B2" s="83"/>
      <c r="C2" s="83"/>
      <c r="D2" s="83"/>
      <c r="E2" s="83"/>
      <c r="F2" s="83"/>
      <c r="G2" s="83"/>
      <c r="H2" s="83"/>
      <c r="I2" s="83"/>
    </row>
    <row r="4" spans="1:11" ht="15" customHeight="1" x14ac:dyDescent="0.25">
      <c r="B4" s="84"/>
      <c r="C4" s="84"/>
      <c r="D4" s="84"/>
      <c r="E4" s="84"/>
      <c r="F4" s="84"/>
      <c r="G4" s="84"/>
      <c r="H4" s="84"/>
      <c r="I4" s="84"/>
    </row>
    <row r="5" spans="1:11" ht="31.5" x14ac:dyDescent="0.25">
      <c r="B5" s="41" t="s">
        <v>61</v>
      </c>
      <c r="C5" s="5" t="s">
        <v>22</v>
      </c>
      <c r="D5" s="5" t="s">
        <v>27</v>
      </c>
      <c r="E5" s="5" t="s">
        <v>28</v>
      </c>
      <c r="F5" s="5" t="s">
        <v>29</v>
      </c>
      <c r="G5" s="5" t="s">
        <v>52</v>
      </c>
      <c r="H5" s="5" t="s">
        <v>53</v>
      </c>
      <c r="I5" s="5" t="s">
        <v>0</v>
      </c>
    </row>
    <row r="6" spans="1:11" x14ac:dyDescent="0.2">
      <c r="A6" t="s">
        <v>14</v>
      </c>
      <c r="B6" s="18">
        <f>'Table 4 Annual'!B6/'Table 4 Annual'!$I6</f>
        <v>7.182348792226953E-2</v>
      </c>
      <c r="C6" s="18">
        <f>'Table 4 Annual'!C6/'Table 4 Annual'!$I6</f>
        <v>0.26808652639987346</v>
      </c>
      <c r="D6" s="18">
        <f>'Table 4 Annual'!D6/'Table 4 Annual'!$I6</f>
        <v>0.29869871793614716</v>
      </c>
      <c r="E6" s="18">
        <f>'Table 4 Annual'!E6/'Table 4 Annual'!$I6</f>
        <v>0.12731607224217037</v>
      </c>
      <c r="F6" s="18">
        <f>'Table 4 Annual'!F6/'Table 4 Annual'!$I6</f>
        <v>7.1077638304117077E-2</v>
      </c>
      <c r="G6" s="18">
        <f>'Table 4 Annual'!G6/'Table 4 Annual'!$I6</f>
        <v>4.8433813853976895E-2</v>
      </c>
      <c r="H6" s="18">
        <f>'Table 4 Annual'!H6/'Table 4 Annual'!$I6</f>
        <v>0.11456374334144551</v>
      </c>
      <c r="I6" s="18">
        <f>'Table 4 Annual'!I6/'Table 4 Annual'!$I6</f>
        <v>1</v>
      </c>
      <c r="K6" s="18"/>
    </row>
    <row r="7" spans="1:11" x14ac:dyDescent="0.2">
      <c r="B7" s="18"/>
      <c r="C7" s="18"/>
      <c r="D7" s="18"/>
      <c r="E7" s="18"/>
      <c r="F7" s="18"/>
      <c r="G7" s="18"/>
      <c r="H7" s="18"/>
      <c r="I7" s="18"/>
    </row>
    <row r="8" spans="1:11" x14ac:dyDescent="0.2">
      <c r="A8" t="s">
        <v>1</v>
      </c>
      <c r="B8" s="18">
        <f>'Table 4 Annual'!B8/'Table 4 Annual'!$I8</f>
        <v>7.5469684030742959E-2</v>
      </c>
      <c r="C8" s="18">
        <f>'Table 4 Annual'!C8/'Table 4 Annual'!$I8</f>
        <v>0.2175846854540279</v>
      </c>
      <c r="D8" s="18">
        <f>'Table 4 Annual'!D8/'Table 4 Annual'!$I8</f>
        <v>0.26531454597210363</v>
      </c>
      <c r="E8" s="18">
        <f>'Table 4 Annual'!E8/'Table 4 Annual'!$I8</f>
        <v>0.13387418161115855</v>
      </c>
      <c r="F8" s="18">
        <f>'Table 4 Annual'!F8/'Table 4 Annual'!$I8</f>
        <v>8.1924281241104471E-2</v>
      </c>
      <c r="G8" s="18">
        <f>'Table 4 Annual'!G8/'Table 4 Annual'!$I8</f>
        <v>5.5586393395957868E-2</v>
      </c>
      <c r="H8" s="18">
        <f>'Table 4 Annual'!H8/'Table 4 Annual'!$I8</f>
        <v>0.17024622829490463</v>
      </c>
      <c r="I8" s="18">
        <f>'Table 4 Annual'!I8/'Table 4 Annual'!$I8</f>
        <v>1</v>
      </c>
    </row>
    <row r="9" spans="1:11" x14ac:dyDescent="0.2">
      <c r="A9" t="s">
        <v>15</v>
      </c>
      <c r="B9" s="18">
        <f>'Table 4 Annual'!B9/'Table 4 Annual'!$I9</f>
        <v>9.0242305173542897E-2</v>
      </c>
      <c r="C9" s="18">
        <f>'Table 4 Annual'!C9/'Table 4 Annual'!$I9</f>
        <v>0.25385172164202252</v>
      </c>
      <c r="D9" s="18">
        <f>'Table 4 Annual'!D9/'Table 4 Annual'!$I9</f>
        <v>0.31751283907214006</v>
      </c>
      <c r="E9" s="18">
        <f>'Table 4 Annual'!E9/'Table 4 Annual'!$I9</f>
        <v>0.13078964602074933</v>
      </c>
      <c r="F9" s="18">
        <f>'Table 4 Annual'!F9/'Table 4 Annual'!$I9</f>
        <v>6.6342673973735916E-2</v>
      </c>
      <c r="G9" s="18">
        <f>'Table 4 Annual'!G9/'Table 4 Annual'!$I9</f>
        <v>4.0250922000482539E-2</v>
      </c>
      <c r="H9" s="18">
        <f>'Table 4 Annual'!H9/'Table 4 Annual'!$I9</f>
        <v>0.10100989211732672</v>
      </c>
      <c r="I9" s="18">
        <f>'Table 4 Annual'!I9/'Table 4 Annual'!$I9</f>
        <v>1</v>
      </c>
    </row>
    <row r="10" spans="1:11" x14ac:dyDescent="0.2">
      <c r="A10" t="s">
        <v>16</v>
      </c>
      <c r="B10" s="18">
        <f>'Table 4 Annual'!B10/'Table 4 Annual'!$I10</f>
        <v>9.3221972092534355E-2</v>
      </c>
      <c r="C10" s="18">
        <f>'Table 4 Annual'!C10/'Table 4 Annual'!$I10</f>
        <v>0.270337149514291</v>
      </c>
      <c r="D10" s="18">
        <f>'Table 4 Annual'!D10/'Table 4 Annual'!$I10</f>
        <v>0.31686711106050119</v>
      </c>
      <c r="E10" s="18">
        <f>'Table 4 Annual'!E10/'Table 4 Annual'!$I10</f>
        <v>0.13040564806460939</v>
      </c>
      <c r="F10" s="18">
        <f>'Table 4 Annual'!F10/'Table 4 Annual'!$I10</f>
        <v>6.5678021775881848E-2</v>
      </c>
      <c r="G10" s="18">
        <f>'Table 4 Annual'!G10/'Table 4 Annual'!$I10</f>
        <v>3.9662587703546685E-2</v>
      </c>
      <c r="H10" s="18">
        <f>'Table 4 Annual'!H10/'Table 4 Annual'!$I10</f>
        <v>8.3827509788635554E-2</v>
      </c>
      <c r="I10" s="18">
        <f>'Table 4 Annual'!I10/'Table 4 Annual'!$I10</f>
        <v>1</v>
      </c>
    </row>
    <row r="11" spans="1:11" x14ac:dyDescent="0.2">
      <c r="A11" t="s">
        <v>17</v>
      </c>
      <c r="B11" s="18">
        <f>'Table 4 Annual'!B11/'Table 4 Annual'!$I11</f>
        <v>9.4930863687957903E-2</v>
      </c>
      <c r="C11" s="18">
        <f>'Table 4 Annual'!C11/'Table 4 Annual'!$I11</f>
        <v>0.28368589412857292</v>
      </c>
      <c r="D11" s="18">
        <f>'Table 4 Annual'!D11/'Table 4 Annual'!$I11</f>
        <v>0.31363894334949954</v>
      </c>
      <c r="E11" s="18">
        <f>'Table 4 Annual'!E11/'Table 4 Annual'!$I11</f>
        <v>0.12839490248684346</v>
      </c>
      <c r="F11" s="18">
        <f>'Table 4 Annual'!F11/'Table 4 Annual'!$I11</f>
        <v>6.4660509751315653E-2</v>
      </c>
      <c r="G11" s="18">
        <f>'Table 4 Annual'!G11/'Table 4 Annual'!$I11</f>
        <v>3.6492622020431326E-2</v>
      </c>
      <c r="H11" s="18">
        <f>'Table 4 Annual'!H11/'Table 4 Annual'!$I11</f>
        <v>7.8196264575379218E-2</v>
      </c>
      <c r="I11" s="18">
        <f>'Table 4 Annual'!I11/'Table 4 Annual'!$I11</f>
        <v>1</v>
      </c>
    </row>
    <row r="12" spans="1:11" x14ac:dyDescent="0.2">
      <c r="A12" t="s">
        <v>18</v>
      </c>
      <c r="B12" s="18">
        <f>'Table 4 Annual'!B12/'Table 4 Annual'!$I12</f>
        <v>7.4060356786646006E-2</v>
      </c>
      <c r="C12" s="18">
        <f>'Table 4 Annual'!C12/'Table 4 Annual'!$I12</f>
        <v>0.2731259929240456</v>
      </c>
      <c r="D12" s="18">
        <f>'Table 4 Annual'!D12/'Table 4 Annual'!$I12</f>
        <v>0.32068238451217174</v>
      </c>
      <c r="E12" s="18">
        <f>'Table 4 Annual'!E12/'Table 4 Annual'!$I12</f>
        <v>0.13445288057621271</v>
      </c>
      <c r="F12" s="18">
        <f>'Table 4 Annual'!F12/'Table 4 Annual'!$I12</f>
        <v>7.1389817513149642E-2</v>
      </c>
      <c r="G12" s="18">
        <f>'Table 4 Annual'!G12/'Table 4 Annual'!$I12</f>
        <v>4.0616888074515196E-2</v>
      </c>
      <c r="H12" s="18">
        <f>'Table 4 Annual'!H12/'Table 4 Annual'!$I12</f>
        <v>8.5671679613259125E-2</v>
      </c>
      <c r="I12" s="18">
        <f>'Table 4 Annual'!I12/'Table 4 Annual'!$I12</f>
        <v>1</v>
      </c>
    </row>
    <row r="13" spans="1:11" x14ac:dyDescent="0.2">
      <c r="A13" t="s">
        <v>19</v>
      </c>
      <c r="B13" s="18">
        <f>'Table 4 Annual'!B13/'Table 4 Annual'!$I13</f>
        <v>6.4389383181769247E-2</v>
      </c>
      <c r="C13" s="18">
        <f>'Table 4 Annual'!C13/'Table 4 Annual'!$I13</f>
        <v>0.27529825283977888</v>
      </c>
      <c r="D13" s="18">
        <f>'Table 4 Annual'!D13/'Table 4 Annual'!$I13</f>
        <v>0.3215537697567642</v>
      </c>
      <c r="E13" s="18">
        <f>'Table 4 Annual'!E13/'Table 4 Annual'!$I13</f>
        <v>0.13377499871291437</v>
      </c>
      <c r="F13" s="18">
        <f>'Table 4 Annual'!F13/'Table 4 Annual'!$I13</f>
        <v>7.5046452089993027E-2</v>
      </c>
      <c r="G13" s="18">
        <f>'Table 4 Annual'!G13/'Table 4 Annual'!$I13</f>
        <v>4.3540936343085541E-2</v>
      </c>
      <c r="H13" s="18">
        <f>'Table 4 Annual'!H13/'Table 4 Annual'!$I13</f>
        <v>8.6396207075694675E-2</v>
      </c>
      <c r="I13" s="18">
        <f>'Table 4 Annual'!I13/'Table 4 Annual'!$I13</f>
        <v>1</v>
      </c>
    </row>
    <row r="14" spans="1:11" x14ac:dyDescent="0.2">
      <c r="A14" t="s">
        <v>20</v>
      </c>
      <c r="B14" s="18">
        <f>'Table 4 Annual'!B14/'Table 4 Annual'!$I14</f>
        <v>6.5043206015207758E-2</v>
      </c>
      <c r="C14" s="18">
        <f>'Table 4 Annual'!C14/'Table 4 Annual'!$I14</f>
        <v>0.25900662314107259</v>
      </c>
      <c r="D14" s="18">
        <f>'Table 4 Annual'!D14/'Table 4 Annual'!$I14</f>
        <v>0.32865490825990878</v>
      </c>
      <c r="E14" s="18">
        <f>'Table 4 Annual'!E14/'Table 4 Annual'!$I14</f>
        <v>0.13429856629585041</v>
      </c>
      <c r="F14" s="18">
        <f>'Table 4 Annual'!F14/'Table 4 Annual'!$I14</f>
        <v>7.3920163959676488E-2</v>
      </c>
      <c r="G14" s="18">
        <f>'Table 4 Annual'!G14/'Table 4 Annual'!$I14</f>
        <v>4.7899109475146716E-2</v>
      </c>
      <c r="H14" s="18">
        <f>'Table 4 Annual'!H14/'Table 4 Annual'!$I14</f>
        <v>9.1177422853137263E-2</v>
      </c>
      <c r="I14" s="18">
        <f>'Table 4 Annual'!I14/'Table 4 Annual'!$I14</f>
        <v>1</v>
      </c>
    </row>
    <row r="15" spans="1:11" x14ac:dyDescent="0.2">
      <c r="A15" t="s">
        <v>21</v>
      </c>
      <c r="B15" s="18">
        <f>'Table 4 Annual'!B15/'Table 4 Annual'!$I15</f>
        <v>6.0615770346534877E-2</v>
      </c>
      <c r="C15" s="18">
        <f>'Table 4 Annual'!C15/'Table 4 Annual'!$I15</f>
        <v>0.26886164401540558</v>
      </c>
      <c r="D15" s="18">
        <f>'Table 4 Annual'!D15/'Table 4 Annual'!$I15</f>
        <v>0.26788680252897595</v>
      </c>
      <c r="E15" s="18">
        <f>'Table 4 Annual'!E15/'Table 4 Annual'!$I15</f>
        <v>0.1185115790712304</v>
      </c>
      <c r="F15" s="18">
        <f>'Table 4 Annual'!F15/'Table 4 Annual'!$I15</f>
        <v>7.124670187681878E-2</v>
      </c>
      <c r="G15" s="18">
        <f>'Table 4 Annual'!G15/'Table 4 Annual'!$I15</f>
        <v>5.882539294620269E-2</v>
      </c>
      <c r="H15" s="18">
        <f>'Table 4 Annual'!H15/'Table 4 Annual'!$I15</f>
        <v>0.1540521092148317</v>
      </c>
      <c r="I15" s="18">
        <f>'Table 4 Annual'!I15/'Table 4 Annual'!$I15</f>
        <v>1</v>
      </c>
    </row>
    <row r="17" spans="1:8" x14ac:dyDescent="0.2">
      <c r="A17" t="s">
        <v>47</v>
      </c>
    </row>
    <row r="18" spans="1:8" x14ac:dyDescent="0.2">
      <c r="A18" t="s">
        <v>48</v>
      </c>
    </row>
    <row r="20" spans="1:8" x14ac:dyDescent="0.2">
      <c r="A20" t="s">
        <v>50</v>
      </c>
    </row>
    <row r="21" spans="1:8" x14ac:dyDescent="0.2">
      <c r="A21" t="s">
        <v>23</v>
      </c>
    </row>
    <row r="22" spans="1:8" x14ac:dyDescent="0.2">
      <c r="A22" t="s">
        <v>24</v>
      </c>
    </row>
    <row r="23" spans="1:8" x14ac:dyDescent="0.2">
      <c r="A23" s="25" t="s">
        <v>51</v>
      </c>
      <c r="F23" s="12"/>
      <c r="H23" s="18"/>
    </row>
    <row r="24" spans="1:8" x14ac:dyDescent="0.2">
      <c r="A24" t="s">
        <v>25</v>
      </c>
    </row>
    <row r="25" spans="1:8" x14ac:dyDescent="0.2">
      <c r="A25" t="s">
        <v>89</v>
      </c>
    </row>
    <row r="26" spans="1:8" x14ac:dyDescent="0.2">
      <c r="A26" t="str">
        <f>'Table 3 Annual'!A34</f>
        <v>**Hourly wages for State Government not available for 2023. State government jobs made up 1.7% of jobs across all industries.</v>
      </c>
    </row>
    <row r="28" spans="1:8" x14ac:dyDescent="0.2">
      <c r="A28" s="1" t="s">
        <v>31</v>
      </c>
    </row>
    <row r="29" spans="1:8" x14ac:dyDescent="0.2">
      <c r="A29" s="1"/>
    </row>
    <row r="30" spans="1:8" x14ac:dyDescent="0.2">
      <c r="A30" s="1"/>
    </row>
  </sheetData>
  <mergeCells count="2">
    <mergeCell ref="B4:I4"/>
    <mergeCell ref="A2:I2"/>
  </mergeCells>
  <phoneticPr fontId="2" type="noConversion"/>
  <pageMargins left="0.75" right="0.75" top="1" bottom="1" header="0.5" footer="0.5"/>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2:I29"/>
  <sheetViews>
    <sheetView zoomScale="75" workbookViewId="0">
      <selection activeCell="A2" sqref="A2:I2"/>
    </sheetView>
  </sheetViews>
  <sheetFormatPr defaultColWidth="8.77734375" defaultRowHeight="15" x14ac:dyDescent="0.2"/>
  <cols>
    <col min="1" max="1" width="21.6640625" customWidth="1"/>
  </cols>
  <sheetData>
    <row r="2" spans="1:9" ht="15.75" x14ac:dyDescent="0.25">
      <c r="A2" s="82" t="s">
        <v>88</v>
      </c>
      <c r="B2" s="83"/>
      <c r="C2" s="83"/>
      <c r="D2" s="83"/>
      <c r="E2" s="83"/>
      <c r="F2" s="83"/>
      <c r="G2" s="83"/>
      <c r="H2" s="83"/>
      <c r="I2" s="83"/>
    </row>
    <row r="4" spans="1:9" ht="15" customHeight="1" x14ac:dyDescent="0.25">
      <c r="B4" s="84"/>
      <c r="C4" s="84"/>
      <c r="D4" s="84"/>
      <c r="E4" s="84"/>
      <c r="F4" s="84"/>
      <c r="G4" s="84"/>
      <c r="H4" s="84"/>
      <c r="I4" s="84"/>
    </row>
    <row r="5" spans="1:9" ht="31.5" x14ac:dyDescent="0.25">
      <c r="B5" s="41" t="s">
        <v>61</v>
      </c>
      <c r="C5" s="5" t="s">
        <v>22</v>
      </c>
      <c r="D5" s="5" t="s">
        <v>27</v>
      </c>
      <c r="E5" s="5" t="s">
        <v>28</v>
      </c>
      <c r="F5" s="5" t="s">
        <v>29</v>
      </c>
      <c r="G5" s="5" t="s">
        <v>52</v>
      </c>
      <c r="H5" s="5" t="s">
        <v>53</v>
      </c>
      <c r="I5" s="5" t="s">
        <v>0</v>
      </c>
    </row>
    <row r="6" spans="1:9" x14ac:dyDescent="0.2">
      <c r="A6" t="s">
        <v>14</v>
      </c>
      <c r="B6" s="18">
        <f>'Table 4 Annual'!B6/'Table 4 Annual'!B$6</f>
        <v>1</v>
      </c>
      <c r="C6" s="18">
        <f>'Table 4 Annual'!C6/'Table 4 Annual'!C$6</f>
        <v>1</v>
      </c>
      <c r="D6" s="18">
        <f>'Table 4 Annual'!D6/'Table 4 Annual'!D$6</f>
        <v>1</v>
      </c>
      <c r="E6" s="18">
        <f>'Table 4 Annual'!E6/'Table 4 Annual'!E$6</f>
        <v>1</v>
      </c>
      <c r="F6" s="18">
        <f>'Table 4 Annual'!F6/'Table 4 Annual'!F$6</f>
        <v>1</v>
      </c>
      <c r="G6" s="18">
        <f>'Table 4 Annual'!G6/'Table 4 Annual'!G$6</f>
        <v>1</v>
      </c>
      <c r="H6" s="18">
        <f>'Table 4 Annual'!H6/'Table 4 Annual'!H$6</f>
        <v>1</v>
      </c>
      <c r="I6" s="18">
        <f>'Table 4 Annual'!I6/'Table 4 Annual'!I$6</f>
        <v>1</v>
      </c>
    </row>
    <row r="7" spans="1:9" x14ac:dyDescent="0.2">
      <c r="B7" s="18"/>
      <c r="C7" s="18"/>
      <c r="D7" s="18"/>
      <c r="E7" s="18"/>
      <c r="F7" s="18"/>
      <c r="G7" s="18"/>
      <c r="H7" s="18"/>
      <c r="I7" s="18"/>
    </row>
    <row r="8" spans="1:9" x14ac:dyDescent="0.2">
      <c r="A8" t="s">
        <v>1</v>
      </c>
      <c r="B8" s="18">
        <f>'Table 4 Annual'!B8/'Table 4 Annual'!B$6</f>
        <v>4.8259166056127165E-2</v>
      </c>
      <c r="C8" s="18">
        <f>'Table 4 Annual'!C8/'Table 4 Annual'!C$6</f>
        <v>3.7275811747092609E-2</v>
      </c>
      <c r="D8" s="18">
        <f>'Table 4 Annual'!D8/'Table 4 Annual'!D$6</f>
        <v>4.0794486912106166E-2</v>
      </c>
      <c r="E8" s="18">
        <f>'Table 4 Annual'!E8/'Table 4 Annual'!E$6</f>
        <v>4.8293354144417974E-2</v>
      </c>
      <c r="F8" s="18">
        <f>'Table 4 Annual'!F8/'Table 4 Annual'!F$6</f>
        <v>5.2936280573323093E-2</v>
      </c>
      <c r="G8" s="18">
        <f>'Table 4 Annual'!G8/'Table 4 Annual'!G$6</f>
        <v>5.2710070990903447E-2</v>
      </c>
      <c r="H8" s="18">
        <f>'Table 4 Annual'!H8/'Table 4 Annual'!H$6</f>
        <v>6.8250223240394953E-2</v>
      </c>
      <c r="I8" s="18">
        <f>'Table 4 Annual'!I8/'Table 4 Annual'!I$6</f>
        <v>4.59276022536294E-2</v>
      </c>
    </row>
    <row r="9" spans="1:9" x14ac:dyDescent="0.2">
      <c r="A9" t="s">
        <v>15</v>
      </c>
      <c r="B9" s="18">
        <f>'Table 4 Annual'!B9/'Table 4 Annual'!B$6</f>
        <v>5.9571970093423923E-2</v>
      </c>
      <c r="C9" s="18">
        <f>'Table 4 Annual'!C9/'Table 4 Annual'!C$6</f>
        <v>4.489556067331759E-2</v>
      </c>
      <c r="D9" s="18">
        <f>'Table 4 Annual'!D9/'Table 4 Annual'!D$6</f>
        <v>5.039949753692425E-2</v>
      </c>
      <c r="E9" s="18">
        <f>'Table 4 Annual'!E9/'Table 4 Annual'!E$6</f>
        <v>4.8706666392836606E-2</v>
      </c>
      <c r="F9" s="18">
        <f>'Table 4 Annual'!F9/'Table 4 Annual'!F$6</f>
        <v>4.4254583411888593E-2</v>
      </c>
      <c r="G9" s="18">
        <f>'Table 4 Annual'!G9/'Table 4 Annual'!G$6</f>
        <v>3.9402650686965204E-2</v>
      </c>
      <c r="H9" s="18">
        <f>'Table 4 Annual'!H9/'Table 4 Annual'!H$6</f>
        <v>4.1803725333006199E-2</v>
      </c>
      <c r="I9" s="18">
        <f>'Table 4 Annual'!I9/'Table 4 Annual'!I$6</f>
        <v>4.741309152378842E-2</v>
      </c>
    </row>
    <row r="10" spans="1:9" x14ac:dyDescent="0.2">
      <c r="A10" t="s">
        <v>16</v>
      </c>
      <c r="B10" s="18">
        <f>'Table 4 Annual'!B10/'Table 4 Annual'!B$6</f>
        <v>9.6859627487474453E-2</v>
      </c>
      <c r="C10" s="18">
        <f>'Table 4 Annual'!C10/'Table 4 Annual'!C$6</f>
        <v>7.5252640395397918E-2</v>
      </c>
      <c r="D10" s="18">
        <f>'Table 4 Annual'!D10/'Table 4 Annual'!D$6</f>
        <v>7.9165289780697631E-2</v>
      </c>
      <c r="E10" s="18">
        <f>'Table 4 Annual'!E10/'Table 4 Annual'!E$6</f>
        <v>7.6437094389222054E-2</v>
      </c>
      <c r="F10" s="18">
        <f>'Table 4 Annual'!F10/'Table 4 Annual'!F$6</f>
        <v>6.8956954784360064E-2</v>
      </c>
      <c r="G10" s="18">
        <f>'Table 4 Annual'!G10/'Table 4 Annual'!G$6</f>
        <v>6.1111560990093662E-2</v>
      </c>
      <c r="H10" s="18">
        <f>'Table 4 Annual'!H10/'Table 4 Annual'!H$6</f>
        <v>5.4604743252148959E-2</v>
      </c>
      <c r="I10" s="18">
        <f>'Table 4 Annual'!I10/'Table 4 Annual'!I$6</f>
        <v>7.4626143696001887E-2</v>
      </c>
    </row>
    <row r="11" spans="1:9" x14ac:dyDescent="0.2">
      <c r="A11" t="s">
        <v>17</v>
      </c>
      <c r="B11" s="18">
        <f>'Table 4 Annual'!B11/'Table 4 Annual'!B$6</f>
        <v>0.16745771350301022</v>
      </c>
      <c r="C11" s="18">
        <f>'Table 4 Annual'!C11/'Table 4 Annual'!C$6</f>
        <v>0.13406856798705741</v>
      </c>
      <c r="D11" s="18">
        <f>'Table 4 Annual'!D11/'Table 4 Annual'!D$6</f>
        <v>0.13303344574558648</v>
      </c>
      <c r="E11" s="18">
        <f>'Table 4 Annual'!E11/'Table 4 Annual'!E$6</f>
        <v>0.12776996221145157</v>
      </c>
      <c r="F11" s="18">
        <f>'Table 4 Annual'!F11/'Table 4 Annual'!F$6</f>
        <v>0.1152578068598283</v>
      </c>
      <c r="G11" s="18">
        <f>'Table 4 Annual'!G11/'Table 4 Annual'!G$6</f>
        <v>9.5459821308068127E-2</v>
      </c>
      <c r="H11" s="18">
        <f>'Table 4 Annual'!H11/'Table 4 Annual'!H$6</f>
        <v>8.647748053600518E-2</v>
      </c>
      <c r="I11" s="18">
        <f>'Table 4 Annual'!I11/'Table 4 Annual'!I$6</f>
        <v>0.12669638298887631</v>
      </c>
    </row>
    <row r="12" spans="1:9" x14ac:dyDescent="0.2">
      <c r="A12" t="s">
        <v>18</v>
      </c>
      <c r="B12" s="18">
        <f>'Table 4 Annual'!B12/'Table 4 Annual'!B$6</f>
        <v>0.10373559164690946</v>
      </c>
      <c r="C12" s="18">
        <f>'Table 4 Annual'!C12/'Table 4 Annual'!C$6</f>
        <v>0.10249354759660927</v>
      </c>
      <c r="D12" s="18">
        <f>'Table 4 Annual'!D12/'Table 4 Annual'!D$6</f>
        <v>0.10800658279151502</v>
      </c>
      <c r="E12" s="18">
        <f>'Table 4 Annual'!E12/'Table 4 Annual'!E$6</f>
        <v>0.10624178509816808</v>
      </c>
      <c r="F12" s="18">
        <f>'Table 4 Annual'!F12/'Table 4 Annual'!F$6</f>
        <v>0.10104428677190772</v>
      </c>
      <c r="G12" s="18">
        <f>'Table 4 Annual'!G12/'Table 4 Annual'!G$6</f>
        <v>8.4365805598294055E-2</v>
      </c>
      <c r="H12" s="18">
        <f>'Table 4 Annual'!H12/'Table 4 Annual'!H$6</f>
        <v>7.5231299872474816E-2</v>
      </c>
      <c r="I12" s="18">
        <f>'Table 4 Annual'!I12/'Table 4 Annual'!I$6</f>
        <v>0.10060243208421499</v>
      </c>
    </row>
    <row r="13" spans="1:9" x14ac:dyDescent="0.2">
      <c r="A13" t="s">
        <v>19</v>
      </c>
      <c r="B13" s="18">
        <f>'Table 4 Annual'!B13/'Table 4 Annual'!B$6</f>
        <v>0.12520989665576038</v>
      </c>
      <c r="C13" s="18">
        <f>'Table 4 Annual'!C13/'Table 4 Annual'!C$6</f>
        <v>0.14342318134880527</v>
      </c>
      <c r="D13" s="18">
        <f>'Table 4 Annual'!D13/'Table 4 Annual'!D$6</f>
        <v>0.15035266517707666</v>
      </c>
      <c r="E13" s="18">
        <f>'Table 4 Annual'!E13/'Table 4 Annual'!E$6</f>
        <v>0.14675151975683889</v>
      </c>
      <c r="F13" s="18">
        <f>'Table 4 Annual'!F13/'Table 4 Annual'!F$6</f>
        <v>0.14746469611760757</v>
      </c>
      <c r="G13" s="18">
        <f>'Table 4 Annual'!G13/'Table 4 Annual'!G$6</f>
        <v>0.12555672524091019</v>
      </c>
      <c r="H13" s="18">
        <f>'Table 4 Annual'!H13/'Table 4 Annual'!H$6</f>
        <v>0.10532667273386036</v>
      </c>
      <c r="I13" s="18">
        <f>'Table 4 Annual'!I13/'Table 4 Annual'!I$6</f>
        <v>0.13966606070470697</v>
      </c>
    </row>
    <row r="14" spans="1:9" x14ac:dyDescent="0.2">
      <c r="A14" t="s">
        <v>20</v>
      </c>
      <c r="B14" s="18">
        <f>'Table 4 Annual'!B14/'Table 4 Annual'!B$6</f>
        <v>9.4161118720733919E-2</v>
      </c>
      <c r="C14" s="18">
        <f>'Table 4 Annual'!C14/'Table 4 Annual'!C$6</f>
        <v>0.10045511236386556</v>
      </c>
      <c r="D14" s="18">
        <f>'Table 4 Annual'!D14/'Table 4 Annual'!D$6</f>
        <v>0.11440445213798477</v>
      </c>
      <c r="E14" s="18">
        <f>'Table 4 Annual'!E14/'Table 4 Annual'!E$6</f>
        <v>0.1096792080834634</v>
      </c>
      <c r="F14" s="18">
        <f>'Table 4 Annual'!F14/'Table 4 Annual'!F$6</f>
        <v>0.10813495256795222</v>
      </c>
      <c r="G14" s="18">
        <f>'Table 4 Annual'!G14/'Table 4 Annual'!G$6</f>
        <v>0.10282883904229762</v>
      </c>
      <c r="H14" s="18">
        <f>'Table 4 Annual'!H14/'Table 4 Annual'!H$6</f>
        <v>8.2751576947326683E-2</v>
      </c>
      <c r="I14" s="18">
        <f>'Table 4 Annual'!I14/'Table 4 Annual'!I$6</f>
        <v>0.10397673158369171</v>
      </c>
    </row>
    <row r="15" spans="1:9" x14ac:dyDescent="0.2">
      <c r="A15" t="s">
        <v>21</v>
      </c>
      <c r="B15" s="18">
        <f>'Table 4 Annual'!B15/'Table 4 Annual'!B$6</f>
        <v>0.30474491583656049</v>
      </c>
      <c r="C15" s="18">
        <f>'Table 4 Annual'!C15/'Table 4 Annual'!C$6</f>
        <v>0.36213557788785439</v>
      </c>
      <c r="D15" s="18">
        <f>'Table 4 Annual'!D15/'Table 4 Annual'!D$6</f>
        <v>0.32384357991810903</v>
      </c>
      <c r="E15" s="18">
        <f>'Table 4 Annual'!E15/'Table 4 Annual'!E$6</f>
        <v>0.33612040992360143</v>
      </c>
      <c r="F15" s="18">
        <f>'Table 4 Annual'!F15/'Table 4 Annual'!F$6</f>
        <v>0.36195043891313244</v>
      </c>
      <c r="G15" s="18">
        <f>'Table 4 Annual'!G15/'Table 4 Annual'!G$6</f>
        <v>0.43856452614246766</v>
      </c>
      <c r="H15" s="18">
        <f>'Table 4 Annual'!H15/'Table 4 Annual'!H$6</f>
        <v>0.48555427808478285</v>
      </c>
      <c r="I15" s="18">
        <f>'Table 4 Annual'!I15/'Table 4 Annual'!I$6</f>
        <v>0.36109155516509034</v>
      </c>
    </row>
    <row r="17" spans="1:8" x14ac:dyDescent="0.2">
      <c r="A17" t="s">
        <v>47</v>
      </c>
    </row>
    <row r="18" spans="1:8" x14ac:dyDescent="0.2">
      <c r="A18" t="s">
        <v>48</v>
      </c>
    </row>
    <row r="20" spans="1:8" x14ac:dyDescent="0.2">
      <c r="A20" t="s">
        <v>50</v>
      </c>
    </row>
    <row r="21" spans="1:8" x14ac:dyDescent="0.2">
      <c r="A21" t="s">
        <v>23</v>
      </c>
    </row>
    <row r="22" spans="1:8" x14ac:dyDescent="0.2">
      <c r="A22" t="s">
        <v>24</v>
      </c>
    </row>
    <row r="23" spans="1:8" x14ac:dyDescent="0.2">
      <c r="A23" s="25" t="s">
        <v>51</v>
      </c>
      <c r="F23" s="12"/>
      <c r="H23" s="18"/>
    </row>
    <row r="24" spans="1:8" x14ac:dyDescent="0.2">
      <c r="A24" t="s">
        <v>25</v>
      </c>
    </row>
    <row r="25" spans="1:8" x14ac:dyDescent="0.2">
      <c r="A25" t="s">
        <v>89</v>
      </c>
    </row>
    <row r="26" spans="1:8" x14ac:dyDescent="0.2">
      <c r="A26" t="str">
        <f>'Table 2 Annual'!A34</f>
        <v>**Hourly wages for State Government not available for 2023.</v>
      </c>
    </row>
    <row r="28" spans="1:8" x14ac:dyDescent="0.2">
      <c r="A28" s="1" t="s">
        <v>31</v>
      </c>
    </row>
    <row r="29" spans="1:8" x14ac:dyDescent="0.2">
      <c r="A29" s="1"/>
    </row>
  </sheetData>
  <mergeCells count="2">
    <mergeCell ref="B4:I4"/>
    <mergeCell ref="A2:I2"/>
  </mergeCells>
  <phoneticPr fontId="2" type="noConversion"/>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pageSetUpPr fitToPage="1"/>
  </sheetPr>
  <dimension ref="A2:I30"/>
  <sheetViews>
    <sheetView zoomScale="75" zoomScaleNormal="75" workbookViewId="0">
      <selection activeCell="A2" sqref="A2:I2"/>
    </sheetView>
  </sheetViews>
  <sheetFormatPr defaultRowHeight="15" x14ac:dyDescent="0.2"/>
  <cols>
    <col min="1" max="1" width="38.21875" style="43" customWidth="1"/>
    <col min="2" max="2" width="11.33203125" style="56" customWidth="1"/>
    <col min="3" max="3" width="11.109375" style="43" customWidth="1"/>
    <col min="4" max="4" width="10.21875" style="43" customWidth="1"/>
    <col min="5" max="5" width="17.109375" style="64" bestFit="1" customWidth="1"/>
    <col min="6" max="6" width="11.109375" style="43" customWidth="1"/>
    <col min="7" max="7" width="11.21875" style="57" customWidth="1"/>
    <col min="8" max="8" width="10.6640625" style="64" customWidth="1"/>
    <col min="9" max="9" width="11.88671875" style="43" customWidth="1"/>
    <col min="10" max="16384" width="8.88671875" style="43"/>
  </cols>
  <sheetData>
    <row r="2" spans="1:9" ht="15.75" x14ac:dyDescent="0.25">
      <c r="A2" s="85" t="s">
        <v>94</v>
      </c>
      <c r="B2" s="85"/>
      <c r="C2" s="85"/>
      <c r="D2" s="85"/>
      <c r="E2" s="85"/>
      <c r="F2" s="85"/>
      <c r="G2" s="85"/>
      <c r="H2" s="85"/>
      <c r="I2" s="85"/>
    </row>
    <row r="4" spans="1:9" ht="15.75" x14ac:dyDescent="0.25">
      <c r="B4" s="44"/>
      <c r="C4" s="45" t="s">
        <v>62</v>
      </c>
      <c r="D4" s="46"/>
      <c r="E4" s="47"/>
      <c r="F4" s="45" t="s">
        <v>62</v>
      </c>
      <c r="G4" s="48"/>
      <c r="H4" s="49" t="s">
        <v>2</v>
      </c>
      <c r="I4" s="46" t="s">
        <v>62</v>
      </c>
    </row>
    <row r="5" spans="1:9" ht="15.75" x14ac:dyDescent="0.25">
      <c r="B5" s="44"/>
      <c r="C5" s="45" t="s">
        <v>63</v>
      </c>
      <c r="D5" s="46" t="s">
        <v>64</v>
      </c>
      <c r="E5" s="47" t="s">
        <v>0</v>
      </c>
      <c r="F5" s="45" t="s">
        <v>63</v>
      </c>
      <c r="G5" s="48" t="s">
        <v>64</v>
      </c>
      <c r="H5" s="49" t="s">
        <v>65</v>
      </c>
      <c r="I5" s="46" t="s">
        <v>63</v>
      </c>
    </row>
    <row r="6" spans="1:9" ht="16.5" thickBot="1" x14ac:dyDescent="0.3">
      <c r="B6" s="50" t="s">
        <v>66</v>
      </c>
      <c r="C6" s="51" t="s">
        <v>67</v>
      </c>
      <c r="D6" s="52" t="s">
        <v>68</v>
      </c>
      <c r="E6" s="53" t="s">
        <v>69</v>
      </c>
      <c r="F6" s="51" t="s">
        <v>67</v>
      </c>
      <c r="G6" s="54" t="s">
        <v>70</v>
      </c>
      <c r="H6" s="55" t="s">
        <v>69</v>
      </c>
      <c r="I6" s="52" t="s">
        <v>67</v>
      </c>
    </row>
    <row r="7" spans="1:9" x14ac:dyDescent="0.2">
      <c r="A7" s="43" t="s">
        <v>68</v>
      </c>
      <c r="B7" s="56">
        <v>2378424</v>
      </c>
      <c r="C7" s="57">
        <v>-6.7361187093713483E-3</v>
      </c>
      <c r="D7" s="58">
        <v>1</v>
      </c>
      <c r="E7" s="59">
        <v>131880946411.31</v>
      </c>
      <c r="F7" s="57">
        <v>5.1272213584948899E-2</v>
      </c>
      <c r="G7" s="60">
        <v>1</v>
      </c>
      <c r="H7" s="59">
        <v>55448.879767152539</v>
      </c>
      <c r="I7" s="58">
        <v>5.840173330268026E-2</v>
      </c>
    </row>
    <row r="8" spans="1:9" ht="18" x14ac:dyDescent="0.2">
      <c r="A8" s="43" t="s">
        <v>71</v>
      </c>
      <c r="B8" s="56">
        <v>1790726</v>
      </c>
      <c r="C8" s="57">
        <v>1.5828012325677439E-2</v>
      </c>
      <c r="D8" s="58">
        <v>0.75290444428747771</v>
      </c>
      <c r="E8" s="61">
        <v>106268863728.84</v>
      </c>
      <c r="F8" s="57">
        <v>8.5448414731047917E-2</v>
      </c>
      <c r="G8" s="58">
        <v>0.80579391201371053</v>
      </c>
      <c r="H8" s="59">
        <v>59344.011160188653</v>
      </c>
      <c r="I8" s="58">
        <v>6.8535619770889109E-2</v>
      </c>
    </row>
    <row r="9" spans="1:9" ht="18" x14ac:dyDescent="0.2">
      <c r="A9" s="43" t="s">
        <v>72</v>
      </c>
      <c r="B9" s="56">
        <v>415380</v>
      </c>
      <c r="C9" s="57">
        <v>-6.9222357665280371E-2</v>
      </c>
      <c r="D9" s="58">
        <v>0.17464505908113939</v>
      </c>
      <c r="E9" s="61">
        <v>19341148311.27</v>
      </c>
      <c r="F9" s="57">
        <v>-7.7370513077253997E-2</v>
      </c>
      <c r="G9" s="58">
        <v>0.14665612309869899</v>
      </c>
      <c r="H9" s="59">
        <v>46562.541073884153</v>
      </c>
      <c r="I9" s="58">
        <v>-8.7541374452605337E-3</v>
      </c>
    </row>
    <row r="10" spans="1:9" x14ac:dyDescent="0.2">
      <c r="A10" s="43" t="s">
        <v>73</v>
      </c>
      <c r="B10" s="56">
        <v>114777</v>
      </c>
      <c r="C10" s="57">
        <v>-6.4625489988346219E-2</v>
      </c>
      <c r="D10" s="58">
        <v>4.8257585695401659E-2</v>
      </c>
      <c r="E10" s="62">
        <v>4350176380.9700003</v>
      </c>
      <c r="F10" s="57">
        <v>-4.9325465075942078E-2</v>
      </c>
      <c r="G10" s="58">
        <v>3.2985632112486361E-2</v>
      </c>
      <c r="H10" s="59">
        <v>37901.115911463086</v>
      </c>
      <c r="I10" s="58">
        <v>1.6357111241157619E-2</v>
      </c>
    </row>
    <row r="11" spans="1:9" ht="18" x14ac:dyDescent="0.2">
      <c r="A11" s="43" t="s">
        <v>74</v>
      </c>
      <c r="B11" s="56">
        <v>57541</v>
      </c>
      <c r="C11" s="57">
        <v>-8.3026565313700174E-2</v>
      </c>
      <c r="D11" s="58">
        <v>2.4192910935981141E-2</v>
      </c>
      <c r="E11" s="61">
        <v>1920757990.23</v>
      </c>
      <c r="F11" s="57">
        <v>-4.2854372002321589E-2</v>
      </c>
      <c r="G11" s="58">
        <v>1.456433277510418E-2</v>
      </c>
      <c r="H11" s="59">
        <v>33380.684906935923</v>
      </c>
      <c r="I11" s="58">
        <v>4.3809549755518949E-2</v>
      </c>
    </row>
    <row r="12" spans="1:9" x14ac:dyDescent="0.2">
      <c r="C12" s="57"/>
      <c r="E12" s="63"/>
    </row>
    <row r="13" spans="1:9" ht="18" x14ac:dyDescent="0.2">
      <c r="A13" s="43" t="s">
        <v>75</v>
      </c>
      <c r="B13" s="56">
        <v>587698</v>
      </c>
      <c r="C13" s="57">
        <v>-6.9700663258037449E-2</v>
      </c>
      <c r="D13" s="57">
        <f>B13/B7</f>
        <v>0.24709555571252223</v>
      </c>
      <c r="E13" s="65"/>
    </row>
    <row r="14" spans="1:9" x14ac:dyDescent="0.2">
      <c r="D14" s="66"/>
      <c r="E14" s="65"/>
    </row>
    <row r="15" spans="1:9" x14ac:dyDescent="0.2">
      <c r="A15" s="43" t="s">
        <v>96</v>
      </c>
      <c r="D15" s="66"/>
      <c r="E15" s="65"/>
    </row>
    <row r="16" spans="1:9" x14ac:dyDescent="0.2">
      <c r="A16" s="67" t="s">
        <v>95</v>
      </c>
      <c r="B16" s="56">
        <v>319548</v>
      </c>
      <c r="C16" s="57">
        <v>-0.15361388341491319</v>
      </c>
      <c r="D16" s="76"/>
      <c r="E16" s="65"/>
    </row>
    <row r="17" spans="1:8" x14ac:dyDescent="0.2">
      <c r="A17" s="43" t="s">
        <v>76</v>
      </c>
      <c r="B17" s="56">
        <v>189346</v>
      </c>
      <c r="C17" s="57">
        <v>-0.15073961444961739</v>
      </c>
      <c r="D17" s="76"/>
      <c r="E17" s="65"/>
    </row>
    <row r="18" spans="1:8" ht="18" x14ac:dyDescent="0.2">
      <c r="A18" t="s">
        <v>80</v>
      </c>
      <c r="B18" s="56">
        <v>130202</v>
      </c>
      <c r="C18" s="57">
        <v>-0.15775923410311149</v>
      </c>
      <c r="D18" s="76"/>
      <c r="E18" s="65"/>
    </row>
    <row r="19" spans="1:8" x14ac:dyDescent="0.2">
      <c r="D19" s="66"/>
      <c r="E19" s="65"/>
    </row>
    <row r="20" spans="1:8" ht="15" customHeight="1" x14ac:dyDescent="0.2">
      <c r="A20" s="68" t="s">
        <v>77</v>
      </c>
      <c r="B20" s="79">
        <v>0.86560000000000004</v>
      </c>
      <c r="C20" s="69"/>
      <c r="F20" s="70"/>
      <c r="G20" s="43"/>
      <c r="H20" s="57"/>
    </row>
    <row r="21" spans="1:8" ht="18" x14ac:dyDescent="0.2">
      <c r="A21" t="s">
        <v>81</v>
      </c>
      <c r="B21" s="79">
        <v>0.15160000000000001</v>
      </c>
      <c r="C21" s="69"/>
      <c r="E21" s="75"/>
      <c r="F21" s="71"/>
      <c r="G21" s="72"/>
      <c r="H21" s="67"/>
    </row>
    <row r="22" spans="1:8" x14ac:dyDescent="0.2">
      <c r="A22" s="43" t="s">
        <v>78</v>
      </c>
      <c r="B22" s="79">
        <v>0.84840000000000004</v>
      </c>
      <c r="C22" s="69"/>
      <c r="E22" s="75"/>
      <c r="F22" s="71"/>
      <c r="G22" s="73"/>
      <c r="H22" s="43"/>
    </row>
    <row r="23" spans="1:8" x14ac:dyDescent="0.2">
      <c r="A23" s="43" t="s">
        <v>82</v>
      </c>
      <c r="E23" s="75"/>
      <c r="G23" s="73"/>
      <c r="H23" s="43"/>
    </row>
    <row r="26" spans="1:8" ht="18" x14ac:dyDescent="0.2">
      <c r="A26" s="21" t="s">
        <v>79</v>
      </c>
      <c r="B26" s="57"/>
      <c r="C26" s="74"/>
    </row>
    <row r="27" spans="1:8" ht="18" x14ac:dyDescent="0.2">
      <c r="A27" s="21" t="s">
        <v>97</v>
      </c>
    </row>
    <row r="28" spans="1:8" ht="18" x14ac:dyDescent="0.2">
      <c r="A28" s="21" t="s">
        <v>98</v>
      </c>
    </row>
    <row r="30" spans="1:8" x14ac:dyDescent="0.2">
      <c r="C30" s="66"/>
    </row>
  </sheetData>
  <mergeCells count="1">
    <mergeCell ref="A2:I2"/>
  </mergeCells>
  <pageMargins left="0.4" right="0.3" top="1" bottom="1" header="0.5" footer="0.5"/>
  <pageSetup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2:O43"/>
  <sheetViews>
    <sheetView zoomScale="75" workbookViewId="0">
      <selection activeCell="A2" sqref="A2:O2"/>
    </sheetView>
  </sheetViews>
  <sheetFormatPr defaultColWidth="8.77734375" defaultRowHeight="15" x14ac:dyDescent="0.2"/>
  <cols>
    <col min="1" max="6" width="8.77734375" style="3"/>
    <col min="7" max="7" width="10.44140625" style="3" customWidth="1"/>
    <col min="8" max="8" width="6.88671875" style="3" customWidth="1"/>
    <col min="9" max="10" width="8.77734375" style="3"/>
    <col min="11" max="11" width="9.33203125" style="3" bestFit="1" customWidth="1"/>
    <col min="12" max="16384" width="8.77734375" style="3"/>
  </cols>
  <sheetData>
    <row r="2" spans="1:15" ht="15.75" x14ac:dyDescent="0.25">
      <c r="A2" s="86" t="s">
        <v>99</v>
      </c>
      <c r="B2" s="86"/>
      <c r="C2" s="86"/>
      <c r="D2" s="86"/>
      <c r="E2" s="86"/>
      <c r="F2" s="86"/>
      <c r="G2" s="86"/>
      <c r="H2" s="86"/>
      <c r="I2" s="86"/>
      <c r="J2" s="86"/>
      <c r="K2" s="86"/>
      <c r="L2" s="86"/>
      <c r="M2" s="86"/>
      <c r="N2" s="86"/>
      <c r="O2" s="86"/>
    </row>
    <row r="4" spans="1:15" ht="15.75" x14ac:dyDescent="0.25">
      <c r="C4" s="4" t="s">
        <v>100</v>
      </c>
      <c r="K4" s="4" t="s">
        <v>33</v>
      </c>
      <c r="M4" s="6"/>
    </row>
    <row r="5" spans="1:15" ht="15.75" x14ac:dyDescent="0.25">
      <c r="K5" s="4"/>
    </row>
    <row r="6" spans="1:15" ht="15.75" x14ac:dyDescent="0.25">
      <c r="C6" s="4" t="s">
        <v>34</v>
      </c>
      <c r="K6" s="4" t="s">
        <v>34</v>
      </c>
    </row>
    <row r="8" spans="1:15" ht="18" x14ac:dyDescent="0.2">
      <c r="A8" s="7"/>
      <c r="B8" s="7" t="s">
        <v>46</v>
      </c>
      <c r="C8" s="7" t="s">
        <v>35</v>
      </c>
      <c r="D8" s="7" t="s">
        <v>36</v>
      </c>
      <c r="E8" s="7" t="s">
        <v>37</v>
      </c>
      <c r="F8" s="7" t="s">
        <v>38</v>
      </c>
      <c r="G8" s="7" t="s">
        <v>39</v>
      </c>
      <c r="H8" s="7"/>
      <c r="I8" s="7"/>
      <c r="J8" s="8" t="s">
        <v>40</v>
      </c>
      <c r="K8" s="7" t="s">
        <v>35</v>
      </c>
      <c r="L8" s="7" t="s">
        <v>36</v>
      </c>
      <c r="M8" s="7" t="s">
        <v>37</v>
      </c>
      <c r="N8" s="7" t="s">
        <v>38</v>
      </c>
      <c r="O8" s="7" t="s">
        <v>39</v>
      </c>
    </row>
    <row r="9" spans="1:15" x14ac:dyDescent="0.2">
      <c r="C9" s="16">
        <v>10512</v>
      </c>
      <c r="D9" s="16">
        <v>29466.76</v>
      </c>
      <c r="E9" s="16">
        <v>49015.68</v>
      </c>
      <c r="F9" s="16">
        <v>80287.149999999994</v>
      </c>
      <c r="G9" s="17" t="s">
        <v>49</v>
      </c>
      <c r="H9" s="16"/>
      <c r="I9" s="3" t="s">
        <v>41</v>
      </c>
      <c r="J9" s="15"/>
      <c r="K9" s="15">
        <v>0.1008494092045337</v>
      </c>
      <c r="L9" s="15">
        <v>8.9604796415260868E-2</v>
      </c>
      <c r="M9" s="15">
        <v>7.2920360490986408E-2</v>
      </c>
      <c r="N9" s="15">
        <v>5.7773839951516352E-2</v>
      </c>
      <c r="O9" s="17" t="s">
        <v>49</v>
      </c>
    </row>
    <row r="10" spans="1:15" x14ac:dyDescent="0.2">
      <c r="A10" s="3" t="s">
        <v>2</v>
      </c>
      <c r="B10" s="16">
        <v>54867.243933900099</v>
      </c>
      <c r="C10" s="16">
        <v>4257.9309999999996</v>
      </c>
      <c r="D10" s="16">
        <v>19657.52</v>
      </c>
      <c r="E10" s="16">
        <v>39053.076000000001</v>
      </c>
      <c r="F10" s="16">
        <v>62434.38</v>
      </c>
      <c r="G10" s="16">
        <v>148933.253</v>
      </c>
      <c r="I10" s="3" t="s">
        <v>2</v>
      </c>
      <c r="J10" s="15">
        <v>5.908053620699695E-2</v>
      </c>
      <c r="K10" s="15">
        <v>0.10736288620166549</v>
      </c>
      <c r="L10" s="15">
        <v>9.3388005922616604E-2</v>
      </c>
      <c r="M10" s="15">
        <v>7.9835653386950978E-2</v>
      </c>
      <c r="N10" s="15">
        <v>6.2209065644168289E-2</v>
      </c>
      <c r="O10" s="15">
        <v>4.6870149795320067E-2</v>
      </c>
    </row>
    <row r="11" spans="1:15" x14ac:dyDescent="0.2">
      <c r="A11" s="3" t="s">
        <v>42</v>
      </c>
      <c r="B11" s="16">
        <v>38952</v>
      </c>
      <c r="C11" s="16">
        <v>3805.08</v>
      </c>
      <c r="D11" s="16">
        <v>19505.22</v>
      </c>
      <c r="E11" s="16">
        <v>38952</v>
      </c>
      <c r="F11" s="16">
        <v>61345.79</v>
      </c>
      <c r="G11" s="16">
        <v>115065.74</v>
      </c>
      <c r="I11" s="3" t="s">
        <v>42</v>
      </c>
      <c r="J11" s="15">
        <v>8.1017475228070457E-2</v>
      </c>
      <c r="K11" s="15">
        <v>0.10612790697674419</v>
      </c>
      <c r="L11" s="15">
        <v>9.405883115112984E-2</v>
      </c>
      <c r="M11" s="15">
        <v>8.1017475228070457E-2</v>
      </c>
      <c r="N11" s="15">
        <v>6.0774350981149618E-2</v>
      </c>
      <c r="O11" s="15">
        <v>5.7119453684106279E-2</v>
      </c>
    </row>
    <row r="12" spans="1:15" x14ac:dyDescent="0.2">
      <c r="J12" s="15"/>
      <c r="K12" s="9"/>
      <c r="L12" s="9"/>
      <c r="M12" s="9"/>
      <c r="N12" s="9"/>
      <c r="O12" s="9"/>
    </row>
    <row r="13" spans="1:15" ht="18" x14ac:dyDescent="0.2">
      <c r="B13" s="21" t="s">
        <v>101</v>
      </c>
      <c r="J13" s="39"/>
      <c r="K13" s="9"/>
      <c r="L13" s="9"/>
      <c r="M13" s="9"/>
      <c r="N13" s="9"/>
      <c r="O13" s="9"/>
    </row>
    <row r="14" spans="1:15" x14ac:dyDescent="0.2">
      <c r="J14" s="9"/>
      <c r="K14" s="9"/>
      <c r="L14" s="9"/>
      <c r="M14" s="9"/>
      <c r="N14" s="9"/>
      <c r="O14" s="9"/>
    </row>
    <row r="15" spans="1:15" ht="15.75" x14ac:dyDescent="0.25">
      <c r="C15" s="4" t="s">
        <v>43</v>
      </c>
      <c r="J15" s="9"/>
      <c r="K15" s="4" t="s">
        <v>43</v>
      </c>
      <c r="L15" s="9"/>
      <c r="M15" s="9"/>
      <c r="N15" s="9"/>
      <c r="O15" s="9"/>
    </row>
    <row r="16" spans="1:15" x14ac:dyDescent="0.2">
      <c r="J16" s="9"/>
      <c r="K16" s="9"/>
      <c r="L16" s="9"/>
      <c r="M16" s="9"/>
      <c r="N16" s="9"/>
      <c r="O16" s="9"/>
    </row>
    <row r="17" spans="1:15" ht="18" x14ac:dyDescent="0.2">
      <c r="A17" s="7"/>
      <c r="B17" s="42" t="s">
        <v>58</v>
      </c>
      <c r="C17" s="7" t="s">
        <v>35</v>
      </c>
      <c r="D17" s="7" t="s">
        <v>36</v>
      </c>
      <c r="E17" s="7" t="s">
        <v>37</v>
      </c>
      <c r="F17" s="7" t="s">
        <v>38</v>
      </c>
      <c r="G17" s="7" t="s">
        <v>39</v>
      </c>
      <c r="H17" s="7"/>
      <c r="I17" s="7"/>
      <c r="J17" s="8" t="s">
        <v>40</v>
      </c>
      <c r="K17" s="8" t="s">
        <v>35</v>
      </c>
      <c r="L17" s="8" t="s">
        <v>36</v>
      </c>
      <c r="M17" s="8" t="s">
        <v>37</v>
      </c>
      <c r="N17" s="8" t="s">
        <v>38</v>
      </c>
      <c r="O17" s="8" t="s">
        <v>39</v>
      </c>
    </row>
    <row r="18" spans="1:15" x14ac:dyDescent="0.2">
      <c r="A18" s="3" t="s">
        <v>41</v>
      </c>
      <c r="C18" s="16">
        <v>29140.880000000001</v>
      </c>
      <c r="D18" s="16">
        <v>44641.91</v>
      </c>
      <c r="E18" s="16">
        <v>62906.63</v>
      </c>
      <c r="F18" s="16">
        <v>96172.34</v>
      </c>
      <c r="G18" s="17" t="s">
        <v>49</v>
      </c>
      <c r="H18" s="16"/>
      <c r="I18" s="3" t="s">
        <v>41</v>
      </c>
      <c r="J18" s="15"/>
      <c r="K18" s="15">
        <v>4.3616031091226241E-2</v>
      </c>
      <c r="L18" s="15">
        <v>4.6365313536373652E-2</v>
      </c>
      <c r="M18" s="15">
        <v>3.9689990179353193E-2</v>
      </c>
      <c r="N18" s="15">
        <v>3.8831723509193422E-2</v>
      </c>
      <c r="O18" s="17" t="s">
        <v>49</v>
      </c>
    </row>
    <row r="19" spans="1:15" x14ac:dyDescent="0.2">
      <c r="A19" s="3" t="s">
        <v>2</v>
      </c>
      <c r="B19" s="16">
        <v>71598.110965502405</v>
      </c>
      <c r="C19" s="16">
        <v>17941.16</v>
      </c>
      <c r="D19" s="16">
        <v>37067.339999999997</v>
      </c>
      <c r="E19" s="16">
        <v>53141.39</v>
      </c>
      <c r="F19" s="16">
        <v>77519</v>
      </c>
      <c r="G19" s="16">
        <v>172321.61</v>
      </c>
      <c r="I19" s="3" t="s">
        <v>2</v>
      </c>
      <c r="J19" s="15">
        <v>3.35266538036669E-2</v>
      </c>
      <c r="K19" s="15">
        <v>3.3205563515574167E-2</v>
      </c>
      <c r="L19" s="15">
        <v>4.5839674561672088E-2</v>
      </c>
      <c r="M19" s="15">
        <v>4.2758249083195317E-2</v>
      </c>
      <c r="N19" s="15">
        <v>3.9216727207988758E-2</v>
      </c>
      <c r="O19" s="15">
        <v>2.563607948319651E-2</v>
      </c>
    </row>
    <row r="20" spans="1:15" x14ac:dyDescent="0.2">
      <c r="A20" s="3" t="s">
        <v>42</v>
      </c>
      <c r="B20" s="16">
        <v>52786.36</v>
      </c>
      <c r="C20" s="16">
        <v>18863.599999999999</v>
      </c>
      <c r="D20" s="16">
        <v>37125.19</v>
      </c>
      <c r="E20" s="16">
        <v>52786.36</v>
      </c>
      <c r="F20" s="16">
        <v>76532.88</v>
      </c>
      <c r="G20" s="16">
        <v>134063.79999999999</v>
      </c>
      <c r="I20" s="3" t="s">
        <v>42</v>
      </c>
      <c r="J20" s="15">
        <v>4.2942807070924592E-2</v>
      </c>
      <c r="K20" s="15">
        <v>3.3153177626808208E-2</v>
      </c>
      <c r="L20" s="15">
        <v>4.540542093086649E-2</v>
      </c>
      <c r="M20" s="15">
        <v>4.2942807070924592E-2</v>
      </c>
      <c r="N20" s="15">
        <v>3.8872147383167008E-2</v>
      </c>
      <c r="O20" s="15">
        <v>3.8270080113207337E-2</v>
      </c>
    </row>
    <row r="22" spans="1:15" ht="18" x14ac:dyDescent="0.2">
      <c r="B22" s="21" t="s">
        <v>102</v>
      </c>
    </row>
    <row r="24" spans="1:15" ht="15.75" x14ac:dyDescent="0.25">
      <c r="C24" s="4" t="s">
        <v>44</v>
      </c>
      <c r="J24" s="9"/>
      <c r="K24" s="4" t="s">
        <v>44</v>
      </c>
      <c r="L24" s="9"/>
      <c r="M24" s="9"/>
      <c r="N24" s="9"/>
      <c r="O24" s="9"/>
    </row>
    <row r="25" spans="1:15" x14ac:dyDescent="0.2">
      <c r="J25" s="9"/>
      <c r="K25" s="9"/>
      <c r="L25" s="9"/>
      <c r="M25" s="9"/>
      <c r="N25" s="9"/>
      <c r="O25" s="9"/>
    </row>
    <row r="26" spans="1:15" ht="18" x14ac:dyDescent="0.2">
      <c r="A26" s="7"/>
      <c r="B26" s="42" t="s">
        <v>59</v>
      </c>
      <c r="C26" s="7" t="s">
        <v>35</v>
      </c>
      <c r="D26" s="7" t="s">
        <v>36</v>
      </c>
      <c r="E26" s="7" t="s">
        <v>37</v>
      </c>
      <c r="F26" s="7" t="s">
        <v>38</v>
      </c>
      <c r="G26" s="7" t="s">
        <v>39</v>
      </c>
      <c r="H26" s="7"/>
      <c r="I26" s="7"/>
      <c r="J26" s="8" t="s">
        <v>40</v>
      </c>
      <c r="K26" s="8" t="s">
        <v>35</v>
      </c>
      <c r="L26" s="8" t="s">
        <v>36</v>
      </c>
      <c r="M26" s="8" t="s">
        <v>37</v>
      </c>
      <c r="N26" s="8" t="s">
        <v>38</v>
      </c>
      <c r="O26" s="8" t="s">
        <v>39</v>
      </c>
    </row>
    <row r="27" spans="1:15" x14ac:dyDescent="0.2">
      <c r="A27" s="3" t="s">
        <v>41</v>
      </c>
      <c r="C27" s="16">
        <v>39093.72</v>
      </c>
      <c r="D27" s="16">
        <v>52846.6</v>
      </c>
      <c r="E27" s="16">
        <v>71945.350000000006</v>
      </c>
      <c r="F27" s="16">
        <v>106909.92</v>
      </c>
      <c r="G27" s="17" t="s">
        <v>49</v>
      </c>
      <c r="H27" s="16"/>
      <c r="I27" s="3" t="s">
        <v>41</v>
      </c>
      <c r="J27" s="23"/>
      <c r="K27" s="15">
        <v>6.0007125693656953E-2</v>
      </c>
      <c r="L27" s="15">
        <v>5.4986394092015493E-2</v>
      </c>
      <c r="M27" s="15">
        <v>5.2153016773967983E-2</v>
      </c>
      <c r="N27" s="15">
        <v>4.8624183639920382E-2</v>
      </c>
      <c r="O27" s="22" t="s">
        <v>49</v>
      </c>
    </row>
    <row r="28" spans="1:15" x14ac:dyDescent="0.2">
      <c r="A28" s="3" t="s">
        <v>2</v>
      </c>
      <c r="B28" s="16">
        <v>82707.407074111194</v>
      </c>
      <c r="C28" s="16">
        <v>30241.31</v>
      </c>
      <c r="D28" s="16">
        <v>45861.73</v>
      </c>
      <c r="E28" s="16">
        <v>61638.76</v>
      </c>
      <c r="F28" s="16">
        <v>87240.1</v>
      </c>
      <c r="G28" s="16">
        <v>188555.13</v>
      </c>
      <c r="I28" s="3" t="s">
        <v>2</v>
      </c>
      <c r="J28" s="15">
        <v>4.2847963157265488E-2</v>
      </c>
      <c r="K28" s="15">
        <v>5.8268378392943507E-2</v>
      </c>
      <c r="L28" s="15">
        <v>5.7632086599873428E-2</v>
      </c>
      <c r="M28" s="15">
        <v>5.2610223605617741E-2</v>
      </c>
      <c r="N28" s="15">
        <v>5.0708299911598038E-2</v>
      </c>
      <c r="O28" s="15">
        <v>3.0248710735232769E-2</v>
      </c>
    </row>
    <row r="29" spans="1:15" x14ac:dyDescent="0.2">
      <c r="A29" s="3" t="s">
        <v>42</v>
      </c>
      <c r="B29" s="16">
        <v>61227.845000000001</v>
      </c>
      <c r="C29" s="16">
        <v>31481.53</v>
      </c>
      <c r="D29" s="16">
        <v>45810.91</v>
      </c>
      <c r="E29" s="16">
        <v>61227.85</v>
      </c>
      <c r="F29" s="16">
        <v>86235.27</v>
      </c>
      <c r="G29" s="16">
        <v>146952.85</v>
      </c>
      <c r="I29" s="3" t="s">
        <v>42</v>
      </c>
      <c r="J29" s="15">
        <v>5.1321237762700117E-2</v>
      </c>
      <c r="K29" s="15">
        <v>5.8126219449686739E-2</v>
      </c>
      <c r="L29" s="15">
        <v>5.850400148617399E-2</v>
      </c>
      <c r="M29" s="15">
        <v>5.132132361589626E-2</v>
      </c>
      <c r="N29" s="15">
        <v>5.1179295507900208E-2</v>
      </c>
      <c r="O29" s="15">
        <v>4.158298547829703E-2</v>
      </c>
    </row>
    <row r="30" spans="1:15" x14ac:dyDescent="0.2">
      <c r="J30" s="20"/>
      <c r="K30" s="20"/>
      <c r="L30" s="20"/>
      <c r="M30" s="20"/>
      <c r="N30" s="20"/>
      <c r="O30" s="20"/>
    </row>
    <row r="31" spans="1:15" ht="18" x14ac:dyDescent="0.2">
      <c r="B31" s="21" t="s">
        <v>103</v>
      </c>
      <c r="J31" s="23"/>
      <c r="K31" s="15"/>
      <c r="L31" s="15"/>
      <c r="M31" s="15"/>
      <c r="N31" s="15"/>
      <c r="O31" s="22"/>
    </row>
    <row r="33" spans="1:15" ht="15.75" x14ac:dyDescent="0.25">
      <c r="C33" s="4" t="s">
        <v>45</v>
      </c>
      <c r="J33" s="9"/>
      <c r="K33" s="4" t="s">
        <v>45</v>
      </c>
      <c r="L33" s="9"/>
      <c r="M33" s="9"/>
      <c r="N33" s="9"/>
      <c r="O33" s="9"/>
    </row>
    <row r="34" spans="1:15" x14ac:dyDescent="0.2">
      <c r="J34" s="9"/>
      <c r="K34" s="9"/>
      <c r="L34" s="9"/>
      <c r="M34" s="9"/>
      <c r="N34" s="9"/>
      <c r="O34" s="9"/>
    </row>
    <row r="35" spans="1:15" ht="18" x14ac:dyDescent="0.2">
      <c r="A35" s="7"/>
      <c r="B35" s="42" t="s">
        <v>60</v>
      </c>
      <c r="C35" s="7" t="s">
        <v>35</v>
      </c>
      <c r="D35" s="7" t="s">
        <v>36</v>
      </c>
      <c r="E35" s="7" t="s">
        <v>37</v>
      </c>
      <c r="F35" s="7" t="s">
        <v>38</v>
      </c>
      <c r="G35" s="7" t="s">
        <v>39</v>
      </c>
      <c r="H35" s="7"/>
      <c r="I35" s="7"/>
      <c r="J35" s="8" t="s">
        <v>40</v>
      </c>
      <c r="K35" s="8" t="s">
        <v>35</v>
      </c>
      <c r="L35" s="8" t="s">
        <v>36</v>
      </c>
      <c r="M35" s="8" t="s">
        <v>37</v>
      </c>
      <c r="N35" s="8" t="s">
        <v>38</v>
      </c>
      <c r="O35" s="8" t="s">
        <v>39</v>
      </c>
    </row>
    <row r="36" spans="1:15" x14ac:dyDescent="0.2">
      <c r="A36" s="3" t="s">
        <v>41</v>
      </c>
      <c r="B36" s="20"/>
      <c r="C36" s="19">
        <v>44919.35</v>
      </c>
      <c r="D36" s="19">
        <v>58658.95</v>
      </c>
      <c r="E36" s="19">
        <v>78411.17</v>
      </c>
      <c r="F36" s="19">
        <v>115766.1</v>
      </c>
      <c r="G36" s="22" t="s">
        <v>49</v>
      </c>
      <c r="H36" s="19"/>
      <c r="I36" s="20" t="s">
        <v>41</v>
      </c>
      <c r="J36" s="23"/>
      <c r="K36" s="15">
        <v>5.0890310215985467E-2</v>
      </c>
      <c r="L36" s="15">
        <v>4.4848976898912443E-2</v>
      </c>
      <c r="M36" s="15">
        <v>4.3968790312391148E-2</v>
      </c>
      <c r="N36" s="15">
        <v>4.088831935964652E-2</v>
      </c>
      <c r="O36" s="22" t="s">
        <v>49</v>
      </c>
    </row>
    <row r="37" spans="1:15" x14ac:dyDescent="0.2">
      <c r="A37" s="3" t="s">
        <v>2</v>
      </c>
      <c r="B37" s="19">
        <v>90841.572876246195</v>
      </c>
      <c r="C37" s="19">
        <v>37026.75</v>
      </c>
      <c r="D37" s="19">
        <v>51549.06</v>
      </c>
      <c r="E37" s="19">
        <v>67722.61</v>
      </c>
      <c r="F37" s="19">
        <v>94509.14</v>
      </c>
      <c r="G37" s="19">
        <v>203400.3</v>
      </c>
      <c r="H37" s="20"/>
      <c r="I37" s="20" t="s">
        <v>2</v>
      </c>
      <c r="J37" s="15">
        <v>3.386107401826683E-2</v>
      </c>
      <c r="K37" s="15">
        <v>5.1432422002451787E-2</v>
      </c>
      <c r="L37" s="15">
        <v>4.7801984375981293E-2</v>
      </c>
      <c r="M37" s="15">
        <v>4.3768623970797817E-2</v>
      </c>
      <c r="N37" s="15">
        <v>4.2519197595973612E-2</v>
      </c>
      <c r="O37" s="15">
        <v>2.015786844496862E-2</v>
      </c>
    </row>
    <row r="38" spans="1:15" x14ac:dyDescent="0.2">
      <c r="A38" s="3" t="s">
        <v>42</v>
      </c>
      <c r="B38" s="19">
        <v>67325.899999999994</v>
      </c>
      <c r="C38" s="19">
        <v>38037.760000000002</v>
      </c>
      <c r="D38" s="19">
        <v>51393.21</v>
      </c>
      <c r="E38" s="19">
        <v>67325.899999999994</v>
      </c>
      <c r="F38" s="19">
        <v>93301.57</v>
      </c>
      <c r="G38" s="19">
        <v>157943.32999999999</v>
      </c>
      <c r="H38" s="20"/>
      <c r="I38" s="20" t="s">
        <v>42</v>
      </c>
      <c r="J38" s="15">
        <v>4.3728985691143529E-2</v>
      </c>
      <c r="K38" s="15">
        <v>5.2955077637864688E-2</v>
      </c>
      <c r="L38" s="15">
        <v>4.7742814878119558E-2</v>
      </c>
      <c r="M38" s="15">
        <v>4.3729066593907497E-2</v>
      </c>
      <c r="N38" s="15">
        <v>4.2751301629011758E-2</v>
      </c>
      <c r="O38" s="15">
        <v>2.8500935164652269E-2</v>
      </c>
    </row>
    <row r="39" spans="1:15" x14ac:dyDescent="0.2">
      <c r="B39" s="20"/>
      <c r="C39" s="20"/>
      <c r="D39" s="20"/>
      <c r="E39" s="20"/>
      <c r="F39" s="20"/>
      <c r="G39" s="20"/>
      <c r="H39" s="20"/>
      <c r="I39" s="20"/>
      <c r="J39" s="20"/>
      <c r="K39" s="20"/>
      <c r="L39" s="20"/>
      <c r="M39" s="20"/>
      <c r="N39" s="20"/>
      <c r="O39" s="20"/>
    </row>
    <row r="40" spans="1:15" ht="18" x14ac:dyDescent="0.2">
      <c r="B40" s="21" t="s">
        <v>104</v>
      </c>
      <c r="C40" s="20"/>
      <c r="D40" s="20"/>
      <c r="E40" s="20"/>
      <c r="F40" s="20"/>
      <c r="G40" s="20"/>
      <c r="H40" s="20"/>
      <c r="I40" s="20"/>
      <c r="J40" s="20"/>
      <c r="K40" s="20"/>
      <c r="L40" s="20"/>
      <c r="M40" s="20"/>
      <c r="N40" s="20"/>
      <c r="O40" s="20"/>
    </row>
    <row r="42" spans="1:15" customFormat="1" x14ac:dyDescent="0.2">
      <c r="A42" t="s">
        <v>26</v>
      </c>
      <c r="B42" s="56"/>
      <c r="E42" s="64"/>
      <c r="F42" s="80"/>
      <c r="G42" s="80"/>
      <c r="H42" s="81"/>
      <c r="I42" s="81"/>
    </row>
    <row r="43" spans="1:15" customFormat="1" x14ac:dyDescent="0.2">
      <c r="A43" t="s">
        <v>105</v>
      </c>
    </row>
  </sheetData>
  <mergeCells count="1">
    <mergeCell ref="A2:O2"/>
  </mergeCells>
  <phoneticPr fontId="2" type="noConversion"/>
  <pageMargins left="0.75" right="0.75" top="1" bottom="1" header="0.5" footer="0.5"/>
  <pageSetup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Notes</vt:lpstr>
      <vt:lpstr>Table 1 Annual</vt:lpstr>
      <vt:lpstr>Table 2 Annual</vt:lpstr>
      <vt:lpstr>Table 3 Annual</vt:lpstr>
      <vt:lpstr>Table 4 Annual</vt:lpstr>
      <vt:lpstr>Table 5 Annual</vt:lpstr>
      <vt:lpstr>Table 6 Annual</vt:lpstr>
      <vt:lpstr>Table 7 Annual</vt:lpstr>
      <vt:lpstr>Table 8 Annual</vt:lpstr>
      <vt:lpstr>Table 9 Annual</vt:lpstr>
      <vt:lpstr>'Table 1 Annual'!Print_Area</vt:lpstr>
      <vt:lpstr>'Table 2 Annual'!Print_Area</vt:lpstr>
      <vt:lpstr>'Table 3 Annual'!Print_Area</vt:lpstr>
      <vt:lpstr>'Table 4 Annual'!Print_Area</vt:lpstr>
      <vt:lpstr>'Table 5 Annual'!Print_Area</vt:lpstr>
      <vt:lpstr>'Table 6 Annual'!Print_Area</vt:lpstr>
      <vt:lpstr>'Table 9 Annual'!Print_Area</vt:lpstr>
    </vt:vector>
  </TitlesOfParts>
  <Company>Oregon Employment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OEDStaff</dc:creator>
  <cp:lastModifiedBy>DYER Elizabeth A * OED</cp:lastModifiedBy>
  <cp:lastPrinted>2008-08-14T22:43:49Z</cp:lastPrinted>
  <dcterms:created xsi:type="dcterms:W3CDTF">2003-04-16T14:39:41Z</dcterms:created>
  <dcterms:modified xsi:type="dcterms:W3CDTF">2025-01-03T19:32:28Z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2023-10-24T18:35:27Z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6700ed38-d215-4214-a22c-6d2bed25ccb9</vt:lpwstr>
  </property>
  <property fmtid="{D5CDD505-2E9C-101B-9397-08002B2CF9AE}" pid="8" name="MSIP_Label_db79d039-fcd0-4045-9c78-4cfb2eba0904_ContentBits">
    <vt:lpwstr>0</vt:lpwstr>
  </property>
</Properties>
</file>